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6540" activeTab="0"/>
  </bookViews>
  <sheets>
    <sheet name="2017" sheetId="1" r:id="rId1"/>
  </sheets>
  <definedNames>
    <definedName name="_xlnm.Print_Titles" localSheetId="0">'2017'!$A:$A</definedName>
    <definedName name="_xlnm.Print_Area" localSheetId="0">'2017'!$A$1:$BR$32</definedName>
  </definedNames>
  <calcPr fullCalcOnLoad="1"/>
</workbook>
</file>

<file path=xl/sharedStrings.xml><?xml version="1.0" encoding="utf-8"?>
<sst xmlns="http://schemas.openxmlformats.org/spreadsheetml/2006/main" count="123" uniqueCount="57">
  <si>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</si>
  <si>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</si>
  <si>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</si>
  <si>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</si>
  <si>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</si>
  <si>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</si>
  <si>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</si>
  <si>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</si>
  <si>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</si>
  <si>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</si>
  <si>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</si>
  <si>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</si>
  <si>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</si>
  <si>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</si>
  <si>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</si>
  <si>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</si>
  <si>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</si>
  <si>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</si>
  <si>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</si>
  <si>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</si>
  <si>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</si>
  <si>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</si>
  <si>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</si>
  <si>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</si>
  <si>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</si>
  <si>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</si>
  <si>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</si>
  <si>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</si>
  <si>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</si>
  <si>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</si>
  <si>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</si>
  <si>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 xml:space="preserve">Выплата компенсации части родительской платы за присмотр и уход за ребенком 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</si>
  <si>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</si>
  <si>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</si>
  <si>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</si>
  <si>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</si>
  <si>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Организация предоставления социальной помощи отдельным категориям граждан, находящимся в трудной жизненной ситуации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</si>
  <si>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</si>
  <si>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ежемесячных денежных выплат работникам муниципальных общеобразовательных организаций области</t>
  </si>
  <si>
    <t>Осуществление первичного воинского учета на территориях, где отсутствуют военные комиссариаты</t>
  </si>
  <si>
    <t>Формирование и содержание архивных фондов</t>
  </si>
  <si>
    <t xml:space="preserve">ИТОГО </t>
  </si>
  <si>
    <t>ВСЕГО</t>
  </si>
  <si>
    <t>Осуществление деятельности по образованию патронатных семей для граждан пожилого возраста и инвалидов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</si>
  <si>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</si>
  <si>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</si>
  <si>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</si>
  <si>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</t>
  </si>
  <si>
    <t>Субвенции, предоставляемые бюджетам муниципальных образований области в 1 квартале 2018 года</t>
  </si>
  <si>
    <t xml:space="preserve"> Исполнение государственных полномочий на 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</si>
  <si>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</si>
  <si>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</t>
  </si>
  <si>
    <t>Не распределено</t>
  </si>
  <si>
    <t>Субвенции, предоставляемые бюджетам муниципальных образований области в 1 квартале 2020 года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</si>
  <si>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</si>
  <si>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 xml:space="preserve">Исполнение государственных полномочий по
осуществлению регионального государственного надзора в области 
технического состояния и эксплуатации аттракционов  (за исключением стационарных механизированных), а также их государственной регистрации
</t>
  </si>
  <si>
    <t xml:space="preserve"> Осуществление государственных полномочий
 по проведению Всероссийской переписи населения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</si>
</sst>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49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49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0" fillId="37" borderId="15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/>
    </xf>
    <xf numFmtId="49" fontId="7" fillId="38" borderId="19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49" fontId="7" fillId="38" borderId="15" xfId="0" applyNumberFormat="1" applyFont="1" applyFill="1" applyBorder="1" applyAlignment="1">
      <alignment horizontal="center" vertical="center" wrapText="1"/>
    </xf>
    <xf numFmtId="4" fontId="49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0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7" fillId="38" borderId="19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="80" zoomScaleNormal="80" zoomScalePageLayoutView="0" workbookViewId="0" topLeftCell="A1">
      <pane xSplit="1" ySplit="4" topLeftCell="AZ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E32" sqref="BE32"/>
    </sheetView>
  </sheetViews>
  <sheetFormatPr defaultColWidth="9.140625" defaultRowHeight="12.75"/>
  <cols>
    <col min="1" max="1" width="19.7109375" style="0" customWidth="1"/>
    <col min="2" max="2" width="15.7109375" style="0" customWidth="1"/>
    <col min="3" max="3" width="17.421875" style="0" customWidth="1"/>
    <col min="4" max="4" width="12.140625" style="0" customWidth="1"/>
    <col min="5" max="6" width="16.00390625" style="0" customWidth="1"/>
    <col min="7" max="7" width="12.8515625" style="0" customWidth="1"/>
    <col min="8" max="8" width="15.28125" style="0" customWidth="1"/>
    <col min="9" max="9" width="13.57421875" style="0" bestFit="1" customWidth="1"/>
    <col min="10" max="10" width="12.57421875" style="0" customWidth="1"/>
    <col min="11" max="11" width="16.00390625" style="0" customWidth="1"/>
    <col min="12" max="12" width="16.421875" style="0" bestFit="1" customWidth="1"/>
    <col min="13" max="13" width="13.28125" style="0" customWidth="1"/>
    <col min="14" max="15" width="15.00390625" style="0" customWidth="1"/>
    <col min="16" max="16" width="12.8515625" style="0" customWidth="1"/>
    <col min="17" max="17" width="14.8515625" style="0" bestFit="1" customWidth="1"/>
    <col min="18" max="18" width="13.57421875" style="0" bestFit="1" customWidth="1"/>
    <col min="19" max="19" width="12.140625" style="0" customWidth="1"/>
    <col min="20" max="21" width="16.00390625" style="0" customWidth="1"/>
    <col min="22" max="22" width="12.28125" style="0" customWidth="1"/>
    <col min="23" max="23" width="17.140625" style="0" customWidth="1"/>
    <col min="24" max="24" width="16.57421875" style="0" customWidth="1"/>
    <col min="25" max="25" width="13.00390625" style="0" customWidth="1"/>
    <col min="26" max="26" width="14.8515625" style="0" bestFit="1" customWidth="1"/>
    <col min="27" max="27" width="13.7109375" style="0" customWidth="1"/>
    <col min="28" max="28" width="12.8515625" style="0" customWidth="1"/>
    <col min="29" max="29" width="15.7109375" style="0" customWidth="1"/>
    <col min="30" max="30" width="14.00390625" style="0" customWidth="1"/>
    <col min="31" max="31" width="12.140625" style="0" customWidth="1"/>
    <col min="32" max="32" width="14.28125" style="0" customWidth="1"/>
    <col min="33" max="33" width="13.140625" style="0" customWidth="1"/>
    <col min="34" max="34" width="12.140625" style="0" customWidth="1"/>
    <col min="35" max="36" width="15.7109375" style="0" customWidth="1"/>
    <col min="37" max="37" width="13.28125" style="0" customWidth="1"/>
    <col min="38" max="38" width="14.8515625" style="0" bestFit="1" customWidth="1"/>
    <col min="39" max="39" width="13.57421875" style="0" bestFit="1" customWidth="1"/>
    <col min="40" max="40" width="7.421875" style="0" customWidth="1"/>
    <col min="41" max="41" width="13.57421875" style="0" bestFit="1" customWidth="1"/>
    <col min="42" max="42" width="12.421875" style="0" customWidth="1"/>
    <col min="43" max="43" width="9.140625" style="0" customWidth="1"/>
    <col min="44" max="45" width="13.57421875" style="0" bestFit="1" customWidth="1"/>
    <col min="46" max="46" width="10.00390625" style="0" customWidth="1"/>
    <col min="47" max="48" width="12.00390625" style="39" hidden="1" customWidth="1"/>
    <col min="49" max="49" width="9.57421875" style="39" hidden="1" customWidth="1"/>
    <col min="50" max="50" width="14.8515625" style="0" bestFit="1" customWidth="1"/>
    <col min="51" max="51" width="15.7109375" style="0" customWidth="1"/>
    <col min="52" max="52" width="11.8515625" style="0" customWidth="1"/>
    <col min="53" max="53" width="13.57421875" style="0" bestFit="1" customWidth="1"/>
    <col min="54" max="54" width="12.421875" style="0" bestFit="1" customWidth="1"/>
    <col min="55" max="55" width="13.140625" style="0" bestFit="1" customWidth="1"/>
    <col min="56" max="56" width="13.57421875" style="0" customWidth="1"/>
    <col min="57" max="57" width="12.421875" style="0" bestFit="1" customWidth="1"/>
    <col min="58" max="58" width="13.00390625" style="0" customWidth="1"/>
    <col min="59" max="59" width="13.57421875" style="0" customWidth="1"/>
    <col min="60" max="60" width="11.7109375" style="0" bestFit="1" customWidth="1"/>
    <col min="61" max="61" width="13.00390625" style="0" customWidth="1"/>
    <col min="62" max="62" width="13.57421875" style="0" bestFit="1" customWidth="1"/>
    <col min="63" max="64" width="13.00390625" style="0" customWidth="1"/>
    <col min="65" max="65" width="13.57421875" style="0" bestFit="1" customWidth="1"/>
    <col min="66" max="67" width="13.00390625" style="0" customWidth="1"/>
    <col min="68" max="68" width="17.421875" style="0" bestFit="1" customWidth="1"/>
    <col min="69" max="69" width="16.421875" style="0" bestFit="1" customWidth="1"/>
    <col min="70" max="70" width="13.140625" style="0" customWidth="1"/>
    <col min="71" max="71" width="16.00390625" style="0" customWidth="1"/>
    <col min="72" max="72" width="16.28125" style="0" customWidth="1"/>
    <col min="73" max="73" width="15.00390625" style="0" customWidth="1"/>
  </cols>
  <sheetData>
    <row r="1" spans="1:70" ht="42.75" customHeight="1" hidden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 ht="42.75" customHeight="1">
      <c r="A2" s="16"/>
      <c r="B2" s="17" t="s">
        <v>53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29"/>
      <c r="AV2" s="29"/>
      <c r="AW2" s="29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s="2" customFormat="1" ht="317.25" customHeight="1">
      <c r="A3" s="28" t="s">
        <v>26</v>
      </c>
      <c r="B3" s="24" t="s">
        <v>30</v>
      </c>
      <c r="C3" s="25"/>
      <c r="D3" s="26"/>
      <c r="E3" s="40" t="s">
        <v>46</v>
      </c>
      <c r="F3" s="41"/>
      <c r="G3" s="42"/>
      <c r="H3" s="24" t="s">
        <v>31</v>
      </c>
      <c r="I3" s="25"/>
      <c r="J3" s="26"/>
      <c r="K3" s="24" t="s">
        <v>32</v>
      </c>
      <c r="L3" s="25"/>
      <c r="M3" s="26"/>
      <c r="N3" s="24" t="s">
        <v>33</v>
      </c>
      <c r="O3" s="25"/>
      <c r="P3" s="26"/>
      <c r="Q3" s="24" t="s">
        <v>45</v>
      </c>
      <c r="R3" s="25"/>
      <c r="S3" s="26"/>
      <c r="T3" s="24" t="s">
        <v>43</v>
      </c>
      <c r="U3" s="25"/>
      <c r="V3" s="26"/>
      <c r="W3" s="40" t="s">
        <v>34</v>
      </c>
      <c r="X3" s="41"/>
      <c r="Y3" s="42"/>
      <c r="Z3" s="21" t="s">
        <v>35</v>
      </c>
      <c r="AA3" s="22"/>
      <c r="AB3" s="23"/>
      <c r="AC3" s="21" t="s">
        <v>36</v>
      </c>
      <c r="AD3" s="22"/>
      <c r="AE3" s="23"/>
      <c r="AF3" s="21" t="s">
        <v>37</v>
      </c>
      <c r="AG3" s="22"/>
      <c r="AH3" s="23"/>
      <c r="AI3" s="21" t="s">
        <v>38</v>
      </c>
      <c r="AJ3" s="22"/>
      <c r="AK3" s="23"/>
      <c r="AL3" s="21" t="s">
        <v>47</v>
      </c>
      <c r="AM3" s="22"/>
      <c r="AN3" s="23"/>
      <c r="AO3" s="21" t="s">
        <v>39</v>
      </c>
      <c r="AP3" s="22"/>
      <c r="AQ3" s="23"/>
      <c r="AR3" s="21" t="s">
        <v>49</v>
      </c>
      <c r="AS3" s="22"/>
      <c r="AT3" s="23"/>
      <c r="AU3" s="30" t="s">
        <v>50</v>
      </c>
      <c r="AV3" s="31"/>
      <c r="AW3" s="32"/>
      <c r="AX3" s="21" t="s">
        <v>54</v>
      </c>
      <c r="AY3" s="22"/>
      <c r="AZ3" s="23"/>
      <c r="BA3" s="21" t="s">
        <v>40</v>
      </c>
      <c r="BB3" s="22"/>
      <c r="BC3" s="23"/>
      <c r="BD3" s="21" t="s">
        <v>44</v>
      </c>
      <c r="BE3" s="22"/>
      <c r="BF3" s="23"/>
      <c r="BG3" s="21" t="s">
        <v>51</v>
      </c>
      <c r="BH3" s="22"/>
      <c r="BI3" s="23"/>
      <c r="BJ3" s="21" t="s">
        <v>55</v>
      </c>
      <c r="BK3" s="22"/>
      <c r="BL3" s="23"/>
      <c r="BM3" s="21" t="s">
        <v>56</v>
      </c>
      <c r="BN3" s="22"/>
      <c r="BO3" s="23"/>
      <c r="BP3" s="18" t="s">
        <v>41</v>
      </c>
      <c r="BQ3" s="19"/>
      <c r="BR3" s="20"/>
    </row>
    <row r="4" spans="1:70" s="2" customFormat="1" ht="42" customHeight="1">
      <c r="A4" s="28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12" t="s">
        <v>0</v>
      </c>
      <c r="AJ4" s="12" t="s">
        <v>1</v>
      </c>
      <c r="AK4" s="12" t="s">
        <v>27</v>
      </c>
      <c r="AL4" s="12" t="s">
        <v>0</v>
      </c>
      <c r="AM4" s="12" t="s">
        <v>1</v>
      </c>
      <c r="AN4" s="12" t="s">
        <v>27</v>
      </c>
      <c r="AO4" s="12" t="s">
        <v>0</v>
      </c>
      <c r="AP4" s="12" t="s">
        <v>1</v>
      </c>
      <c r="AQ4" s="12" t="s">
        <v>27</v>
      </c>
      <c r="AR4" s="12" t="s">
        <v>0</v>
      </c>
      <c r="AS4" s="12" t="s">
        <v>1</v>
      </c>
      <c r="AT4" s="12" t="s">
        <v>27</v>
      </c>
      <c r="AU4" s="33" t="s">
        <v>0</v>
      </c>
      <c r="AV4" s="33" t="s">
        <v>1</v>
      </c>
      <c r="AW4" s="33" t="s">
        <v>27</v>
      </c>
      <c r="AX4" s="12" t="s">
        <v>0</v>
      </c>
      <c r="AY4" s="12" t="s">
        <v>1</v>
      </c>
      <c r="AZ4" s="12" t="s">
        <v>27</v>
      </c>
      <c r="BA4" s="12" t="s">
        <v>0</v>
      </c>
      <c r="BB4" s="12" t="s">
        <v>1</v>
      </c>
      <c r="BC4" s="12" t="s">
        <v>27</v>
      </c>
      <c r="BD4" s="12" t="s">
        <v>0</v>
      </c>
      <c r="BE4" s="12" t="s">
        <v>1</v>
      </c>
      <c r="BF4" s="12" t="s">
        <v>27</v>
      </c>
      <c r="BG4" s="12" t="s">
        <v>0</v>
      </c>
      <c r="BH4" s="12" t="s">
        <v>1</v>
      </c>
      <c r="BI4" s="12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  <c r="BP4" s="12" t="s">
        <v>0</v>
      </c>
      <c r="BQ4" s="12" t="s">
        <v>1</v>
      </c>
      <c r="BR4" s="12" t="s">
        <v>27</v>
      </c>
    </row>
    <row r="5" spans="1:70" ht="12.75">
      <c r="A5" s="3" t="s">
        <v>2</v>
      </c>
      <c r="B5" s="4">
        <v>56653479</v>
      </c>
      <c r="C5" s="4">
        <v>14165800</v>
      </c>
      <c r="D5" s="5">
        <f>C5/B5*100</f>
        <v>25.00428967477884</v>
      </c>
      <c r="E5" s="4">
        <v>97149207</v>
      </c>
      <c r="F5" s="4">
        <v>26852946.81</v>
      </c>
      <c r="G5" s="5">
        <f aca="true" t="shared" si="0" ref="G5:G32">F5/E5*100</f>
        <v>27.640932581158378</v>
      </c>
      <c r="H5" s="4">
        <v>1055351</v>
      </c>
      <c r="I5" s="4">
        <v>306439.58</v>
      </c>
      <c r="J5" s="5">
        <f aca="true" t="shared" si="1" ref="J5:J32">I5/H5*100</f>
        <v>29.036745120817624</v>
      </c>
      <c r="K5" s="4">
        <v>150412690</v>
      </c>
      <c r="L5" s="4">
        <v>36073013.88</v>
      </c>
      <c r="M5" s="5">
        <f>L5/K5*100</f>
        <v>23.982693135798584</v>
      </c>
      <c r="N5" s="4">
        <v>41371032</v>
      </c>
      <c r="O5" s="4">
        <v>13790344</v>
      </c>
      <c r="P5" s="5">
        <f>O5/N5*100</f>
        <v>33.33333333333333</v>
      </c>
      <c r="Q5" s="5">
        <v>8629445</v>
      </c>
      <c r="R5" s="5">
        <v>2325000</v>
      </c>
      <c r="S5" s="5">
        <f>R5/Q5*100</f>
        <v>26.94263651949807</v>
      </c>
      <c r="T5" s="4">
        <v>96039</v>
      </c>
      <c r="U5" s="4">
        <v>16300</v>
      </c>
      <c r="V5" s="5">
        <f>U5/T5*100</f>
        <v>16.97227168129614</v>
      </c>
      <c r="W5" s="4">
        <v>64863709</v>
      </c>
      <c r="X5" s="4">
        <v>13542572.03</v>
      </c>
      <c r="Y5" s="5">
        <f>X5/W5*100</f>
        <v>20.878503925823914</v>
      </c>
      <c r="Z5" s="4">
        <v>2730734</v>
      </c>
      <c r="AA5" s="4">
        <v>1114000</v>
      </c>
      <c r="AB5" s="5">
        <f>AA5/Z5*100</f>
        <v>40.79489250875405</v>
      </c>
      <c r="AC5" s="4">
        <v>481522</v>
      </c>
      <c r="AD5" s="4">
        <v>340000</v>
      </c>
      <c r="AE5" s="5">
        <f>AD5/AC5*100</f>
        <v>70.60944255921848</v>
      </c>
      <c r="AF5" s="4">
        <v>29403</v>
      </c>
      <c r="AG5" s="5">
        <v>0</v>
      </c>
      <c r="AH5" s="5">
        <v>0</v>
      </c>
      <c r="AI5" s="4">
        <v>667926</v>
      </c>
      <c r="AJ5" s="4">
        <v>160146</v>
      </c>
      <c r="AK5" s="5">
        <f>AJ5/AI5*100</f>
        <v>23.976608187134502</v>
      </c>
      <c r="AL5" s="5"/>
      <c r="AM5" s="5"/>
      <c r="AN5" s="5"/>
      <c r="AO5" s="4">
        <v>1702061</v>
      </c>
      <c r="AP5" s="4">
        <v>320504.99</v>
      </c>
      <c r="AQ5" s="5">
        <f aca="true" t="shared" si="2" ref="AQ5:AQ28">AP5/AO5*100</f>
        <v>18.830405608259632</v>
      </c>
      <c r="AR5" s="4">
        <v>1234996</v>
      </c>
      <c r="AS5" s="4">
        <v>293737.24</v>
      </c>
      <c r="AT5" s="5">
        <f aca="true" t="shared" si="3" ref="AT5:AT32">AS5/AR5*100</f>
        <v>23.784468937551214</v>
      </c>
      <c r="AU5" s="34"/>
      <c r="AV5" s="34"/>
      <c r="AW5" s="34" t="e">
        <f>AV5/AU5*100</f>
        <v>#DIV/0!</v>
      </c>
      <c r="AX5" s="4">
        <v>1158645</v>
      </c>
      <c r="AY5" s="4">
        <v>78053.8</v>
      </c>
      <c r="AZ5" s="5">
        <f aca="true" t="shared" si="4" ref="AZ5:AZ32">AY5/AX5*100</f>
        <v>6.736644960276876</v>
      </c>
      <c r="BA5" s="4">
        <v>552015</v>
      </c>
      <c r="BB5" s="4">
        <v>145000</v>
      </c>
      <c r="BC5" s="5">
        <f aca="true" t="shared" si="5" ref="BC5:BC32">BB5/BA5*100</f>
        <v>26.267402153926977</v>
      </c>
      <c r="BD5" s="5">
        <v>91105.03</v>
      </c>
      <c r="BE5" s="5">
        <v>19920</v>
      </c>
      <c r="BF5" s="5">
        <f>BE5/BD5*100</f>
        <v>21.86487398116218</v>
      </c>
      <c r="BG5" s="5">
        <v>1791</v>
      </c>
      <c r="BH5" s="5">
        <v>0</v>
      </c>
      <c r="BI5" s="5">
        <f>BH5/BG5*100</f>
        <v>0</v>
      </c>
      <c r="BJ5" s="5">
        <v>480704</v>
      </c>
      <c r="BK5" s="5">
        <v>0</v>
      </c>
      <c r="BL5" s="5">
        <f>BK5/BJ5*100</f>
        <v>0</v>
      </c>
      <c r="BM5" s="5">
        <v>311666.9</v>
      </c>
      <c r="BN5" s="5">
        <v>0</v>
      </c>
      <c r="BO5" s="5">
        <f>BN5/BM5*100</f>
        <v>0</v>
      </c>
      <c r="BP5" s="5">
        <f>B5+E5+H5+K5+N5+Q5+T5+W5+Z5+AC5+AF5+AI5+AL5+AO5+AR5+AU5+AX5+BA5+BD5+BG5+BJ5+BM5</f>
        <v>429673520.92999995</v>
      </c>
      <c r="BQ5" s="5">
        <f>C5+F5+I5+L5+O5+R5+U5+X5+AA5+AD5+AG5+AJ5+AM5+AP5+AS5+AV5+AY5+BB5+BE5+BH5+BK5+BN5</f>
        <v>109543778.33</v>
      </c>
      <c r="BR5" s="5">
        <f aca="true" t="shared" si="6" ref="BR5:BR32">BQ5/BP5*100</f>
        <v>25.494654195329453</v>
      </c>
    </row>
    <row r="6" spans="1:70" ht="12.75">
      <c r="A6" s="3" t="s">
        <v>3</v>
      </c>
      <c r="B6" s="4">
        <v>8084894</v>
      </c>
      <c r="C6" s="4">
        <v>2021222.27</v>
      </c>
      <c r="D6" s="5">
        <f aca="true" t="shared" si="7" ref="D6:D32">C6/B6*100</f>
        <v>24.999984786442468</v>
      </c>
      <c r="E6" s="4">
        <v>22696387</v>
      </c>
      <c r="F6" s="4">
        <v>6870458.19</v>
      </c>
      <c r="G6" s="5">
        <f t="shared" si="0"/>
        <v>30.27115368626734</v>
      </c>
      <c r="H6" s="4">
        <v>144398</v>
      </c>
      <c r="I6" s="4">
        <v>55538.54</v>
      </c>
      <c r="J6" s="5">
        <f t="shared" si="1"/>
        <v>38.4621255142038</v>
      </c>
      <c r="K6" s="4">
        <v>60159709</v>
      </c>
      <c r="L6" s="4">
        <v>15039925.89</v>
      </c>
      <c r="M6" s="5">
        <f aca="true" t="shared" si="8" ref="M6:M32">L6/K6*100</f>
        <v>24.999997739350768</v>
      </c>
      <c r="N6" s="4">
        <v>20740922</v>
      </c>
      <c r="O6" s="4">
        <v>6913640</v>
      </c>
      <c r="P6" s="5">
        <f aca="true" t="shared" si="9" ref="P6:P32">O6/N6*100</f>
        <v>33.33333011907571</v>
      </c>
      <c r="Q6" s="5">
        <v>4945139</v>
      </c>
      <c r="R6" s="5">
        <v>1060000</v>
      </c>
      <c r="S6" s="5">
        <f aca="true" t="shared" si="10" ref="S6:S32">R6/Q6*100</f>
        <v>21.435191204938832</v>
      </c>
      <c r="T6" s="4">
        <v>48020</v>
      </c>
      <c r="U6" s="4">
        <v>0</v>
      </c>
      <c r="V6" s="5">
        <v>0</v>
      </c>
      <c r="W6" s="4">
        <v>21473201</v>
      </c>
      <c r="X6" s="4">
        <v>3567215.03</v>
      </c>
      <c r="Y6" s="5">
        <f aca="true" t="shared" si="11" ref="Y6:Y32">X6/W6*100</f>
        <v>16.612404596780888</v>
      </c>
      <c r="Z6" s="4">
        <v>62991</v>
      </c>
      <c r="AA6" s="4">
        <v>15300</v>
      </c>
      <c r="AB6" s="5">
        <f aca="true" t="shared" si="12" ref="AB6:AB32">AA6/Z6*100</f>
        <v>24.289184169167026</v>
      </c>
      <c r="AC6" s="4">
        <v>702399</v>
      </c>
      <c r="AD6" s="4">
        <v>110600</v>
      </c>
      <c r="AE6" s="5">
        <f aca="true" t="shared" si="13" ref="AE6:AE30">AD6/AC6*100</f>
        <v>15.74603608490331</v>
      </c>
      <c r="AF6" s="4">
        <v>25812</v>
      </c>
      <c r="AG6" s="5">
        <v>0</v>
      </c>
      <c r="AH6" s="5">
        <v>0</v>
      </c>
      <c r="AI6" s="4">
        <v>326542</v>
      </c>
      <c r="AJ6" s="4">
        <v>42966</v>
      </c>
      <c r="AK6" s="5">
        <f aca="true" t="shared" si="14" ref="AK6:AK32">AJ6/AI6*100</f>
        <v>13.157878618983162</v>
      </c>
      <c r="AL6" s="5"/>
      <c r="AM6" s="5"/>
      <c r="AN6" s="5"/>
      <c r="AO6" s="4">
        <v>653392</v>
      </c>
      <c r="AP6" s="4">
        <v>114630</v>
      </c>
      <c r="AQ6" s="5">
        <f t="shared" si="2"/>
        <v>17.543832798687465</v>
      </c>
      <c r="AR6" s="4">
        <v>668926</v>
      </c>
      <c r="AS6" s="4">
        <v>117865.96</v>
      </c>
      <c r="AT6" s="5">
        <f t="shared" si="3"/>
        <v>17.620179212648335</v>
      </c>
      <c r="AU6" s="34"/>
      <c r="AV6" s="34"/>
      <c r="AW6" s="34" t="e">
        <f aca="true" t="shared" si="15" ref="AW6:AW32">AV6/AU6*100</f>
        <v>#DIV/0!</v>
      </c>
      <c r="AX6" s="4">
        <v>52623</v>
      </c>
      <c r="AY6" s="4">
        <v>13923.62</v>
      </c>
      <c r="AZ6" s="5">
        <f t="shared" si="4"/>
        <v>26.459190848108243</v>
      </c>
      <c r="BA6" s="4">
        <v>464855</v>
      </c>
      <c r="BB6" s="4">
        <v>120000</v>
      </c>
      <c r="BC6" s="5">
        <f t="shared" si="5"/>
        <v>25.81450129610309</v>
      </c>
      <c r="BD6" s="5">
        <v>27331.51</v>
      </c>
      <c r="BE6" s="5">
        <v>0</v>
      </c>
      <c r="BF6" s="5">
        <f aca="true" t="shared" si="16" ref="BF6:BF32">BE6/BD6*100</f>
        <v>0</v>
      </c>
      <c r="BG6" s="5">
        <v>699</v>
      </c>
      <c r="BH6" s="5">
        <v>0</v>
      </c>
      <c r="BI6" s="5">
        <f aca="true" t="shared" si="17" ref="BI6:BI32">BH6/BG6*100</f>
        <v>0</v>
      </c>
      <c r="BJ6" s="5">
        <v>480704</v>
      </c>
      <c r="BK6" s="5">
        <v>0</v>
      </c>
      <c r="BL6" s="5">
        <f aca="true" t="shared" si="18" ref="BL6:BL32">BK6/BJ6*100</f>
        <v>0</v>
      </c>
      <c r="BM6" s="5">
        <v>103889</v>
      </c>
      <c r="BN6" s="5">
        <v>0</v>
      </c>
      <c r="BO6" s="5">
        <f aca="true" t="shared" si="19" ref="BO6:BO30">BN6/BM6*100</f>
        <v>0</v>
      </c>
      <c r="BP6" s="5">
        <f aca="true" t="shared" si="20" ref="BP6:BP31">B6+E6+H6+K6+N6+Q6+T6+W6+Z6+AC6+AF6+AI6+AL6+AO6+AR6+AU6+AX6+BA6+BD6+BG6+BJ6+BM6</f>
        <v>141862833.51</v>
      </c>
      <c r="BQ6" s="5">
        <f aca="true" t="shared" si="21" ref="BQ6:BQ31">C6+F6+I6+L6+O6+R6+U6+X6+AA6+AD6+AG6+AJ6+AM6+AP6+AS6+AV6+AY6+BB6+BE6+BH6+BK6+BN6</f>
        <v>36063285.5</v>
      </c>
      <c r="BR6" s="5">
        <f t="shared" si="6"/>
        <v>25.42123585699977</v>
      </c>
    </row>
    <row r="7" spans="1:70" ht="12.75">
      <c r="A7" s="3" t="s">
        <v>4</v>
      </c>
      <c r="B7" s="4">
        <v>218110958</v>
      </c>
      <c r="C7" s="4">
        <v>54527742.11</v>
      </c>
      <c r="D7" s="5">
        <f t="shared" si="7"/>
        <v>25.00000119663864</v>
      </c>
      <c r="E7" s="4">
        <v>182191928</v>
      </c>
      <c r="F7" s="4">
        <v>54476764.47</v>
      </c>
      <c r="G7" s="5">
        <f t="shared" si="0"/>
        <v>29.900756344155926</v>
      </c>
      <c r="H7" s="4">
        <v>3980756</v>
      </c>
      <c r="I7" s="4">
        <v>1514974.78</v>
      </c>
      <c r="J7" s="5">
        <f t="shared" si="1"/>
        <v>38.05746395910727</v>
      </c>
      <c r="K7" s="4">
        <v>310507215</v>
      </c>
      <c r="L7" s="4">
        <v>77572893.56</v>
      </c>
      <c r="M7" s="5">
        <f t="shared" si="8"/>
        <v>24.982638023403098</v>
      </c>
      <c r="N7" s="4">
        <v>73087410</v>
      </c>
      <c r="O7" s="4">
        <v>24362472</v>
      </c>
      <c r="P7" s="5">
        <f t="shared" si="9"/>
        <v>33.333336069782746</v>
      </c>
      <c r="Q7" s="5">
        <v>15406280</v>
      </c>
      <c r="R7" s="5">
        <v>3940000</v>
      </c>
      <c r="S7" s="5">
        <f t="shared" si="10"/>
        <v>25.573986711912283</v>
      </c>
      <c r="T7" s="4">
        <v>48020</v>
      </c>
      <c r="U7" s="4">
        <v>0</v>
      </c>
      <c r="V7" s="5">
        <v>0</v>
      </c>
      <c r="W7" s="4">
        <v>187483016</v>
      </c>
      <c r="X7" s="4">
        <v>49569549.5</v>
      </c>
      <c r="Y7" s="5">
        <f t="shared" si="11"/>
        <v>26.43948799074152</v>
      </c>
      <c r="Z7" s="4">
        <v>15296738</v>
      </c>
      <c r="AA7" s="4">
        <v>7057500</v>
      </c>
      <c r="AB7" s="5">
        <f t="shared" si="12"/>
        <v>46.1372875707226</v>
      </c>
      <c r="AC7" s="4">
        <v>284949</v>
      </c>
      <c r="AD7" s="4">
        <v>80000</v>
      </c>
      <c r="AE7" s="5">
        <f t="shared" si="13"/>
        <v>28.075199421650893</v>
      </c>
      <c r="AF7" s="4">
        <v>51354</v>
      </c>
      <c r="AG7" s="5">
        <v>0</v>
      </c>
      <c r="AH7" s="5">
        <v>0</v>
      </c>
      <c r="AI7" s="4">
        <v>875725</v>
      </c>
      <c r="AJ7" s="4">
        <v>208320</v>
      </c>
      <c r="AK7" s="5">
        <f t="shared" si="14"/>
        <v>23.788289702817668</v>
      </c>
      <c r="AL7" s="5">
        <v>32315325</v>
      </c>
      <c r="AM7" s="5">
        <v>11200120</v>
      </c>
      <c r="AN7" s="5">
        <f>AM7/AL7*100</f>
        <v>34.658849941939316</v>
      </c>
      <c r="AO7" s="4">
        <v>3651197</v>
      </c>
      <c r="AP7" s="4">
        <v>960842</v>
      </c>
      <c r="AQ7" s="5">
        <f t="shared" si="2"/>
        <v>26.315808213032604</v>
      </c>
      <c r="AR7" s="4">
        <v>4043942</v>
      </c>
      <c r="AS7" s="4">
        <v>968013.4</v>
      </c>
      <c r="AT7" s="5">
        <f t="shared" si="3"/>
        <v>23.937371010761282</v>
      </c>
      <c r="AU7" s="34"/>
      <c r="AV7" s="34"/>
      <c r="AW7" s="34" t="e">
        <f t="shared" si="15"/>
        <v>#DIV/0!</v>
      </c>
      <c r="AX7" s="4">
        <v>1875119</v>
      </c>
      <c r="AY7" s="4">
        <v>506743.22</v>
      </c>
      <c r="AZ7" s="5">
        <f t="shared" si="4"/>
        <v>27.024589906027295</v>
      </c>
      <c r="BA7" s="4">
        <v>1016870</v>
      </c>
      <c r="BB7" s="4">
        <v>240000</v>
      </c>
      <c r="BC7" s="5">
        <f t="shared" si="5"/>
        <v>23.60183700964725</v>
      </c>
      <c r="BD7" s="5">
        <v>2186520.91</v>
      </c>
      <c r="BE7" s="5">
        <v>1461737</v>
      </c>
      <c r="BF7" s="5">
        <f t="shared" si="16"/>
        <v>66.85218482543576</v>
      </c>
      <c r="BG7" s="5">
        <v>6000</v>
      </c>
      <c r="BH7" s="5">
        <v>0</v>
      </c>
      <c r="BI7" s="5">
        <f t="shared" si="17"/>
        <v>0</v>
      </c>
      <c r="BJ7" s="5">
        <v>480704</v>
      </c>
      <c r="BK7" s="5">
        <v>0</v>
      </c>
      <c r="BL7" s="5">
        <f t="shared" si="18"/>
        <v>0</v>
      </c>
      <c r="BM7" s="5">
        <v>986945.1</v>
      </c>
      <c r="BN7" s="5">
        <v>0</v>
      </c>
      <c r="BO7" s="5">
        <f t="shared" si="19"/>
        <v>0</v>
      </c>
      <c r="BP7" s="5">
        <f t="shared" si="20"/>
        <v>1053886972.01</v>
      </c>
      <c r="BQ7" s="5">
        <f t="shared" si="21"/>
        <v>288647672.04</v>
      </c>
      <c r="BR7" s="5">
        <f t="shared" si="6"/>
        <v>27.388864243144013</v>
      </c>
    </row>
    <row r="8" spans="1:70" ht="12.75">
      <c r="A8" s="3" t="s">
        <v>5</v>
      </c>
      <c r="B8" s="4">
        <v>111360445</v>
      </c>
      <c r="C8" s="4">
        <v>20872400</v>
      </c>
      <c r="D8" s="5">
        <f t="shared" si="7"/>
        <v>18.743100389011556</v>
      </c>
      <c r="E8" s="4">
        <v>126161187</v>
      </c>
      <c r="F8" s="4">
        <v>49681924.61</v>
      </c>
      <c r="G8" s="5">
        <f t="shared" si="0"/>
        <v>39.37972191875462</v>
      </c>
      <c r="H8" s="4">
        <v>992676</v>
      </c>
      <c r="I8" s="4">
        <v>496400</v>
      </c>
      <c r="J8" s="5">
        <f t="shared" si="1"/>
        <v>50.00624574382779</v>
      </c>
      <c r="K8" s="4">
        <v>327498760</v>
      </c>
      <c r="L8" s="4">
        <v>81874455.66</v>
      </c>
      <c r="M8" s="5">
        <f t="shared" si="8"/>
        <v>24.999928445530603</v>
      </c>
      <c r="N8" s="4">
        <v>66336675</v>
      </c>
      <c r="O8" s="4">
        <v>22812224</v>
      </c>
      <c r="P8" s="5">
        <f t="shared" si="9"/>
        <v>34.38855504892279</v>
      </c>
      <c r="Q8" s="5">
        <v>15887210</v>
      </c>
      <c r="R8" s="5">
        <v>4400000</v>
      </c>
      <c r="S8" s="5">
        <f t="shared" si="10"/>
        <v>27.695234090818964</v>
      </c>
      <c r="T8" s="4">
        <v>96039</v>
      </c>
      <c r="U8" s="4">
        <v>33000</v>
      </c>
      <c r="V8" s="5">
        <f aca="true" t="shared" si="22" ref="V8:V32">U8/T8*100</f>
        <v>34.36104082716396</v>
      </c>
      <c r="W8" s="4">
        <v>142222048</v>
      </c>
      <c r="X8" s="4">
        <v>33166187.27</v>
      </c>
      <c r="Y8" s="5">
        <f t="shared" si="11"/>
        <v>23.32000399122364</v>
      </c>
      <c r="Z8" s="4">
        <v>7901217</v>
      </c>
      <c r="AA8" s="4">
        <v>3345000</v>
      </c>
      <c r="AB8" s="5">
        <f t="shared" si="12"/>
        <v>42.33525037978327</v>
      </c>
      <c r="AC8" s="4">
        <v>1070630</v>
      </c>
      <c r="AD8" s="4">
        <v>300000</v>
      </c>
      <c r="AE8" s="5">
        <f t="shared" si="13"/>
        <v>28.02088489954513</v>
      </c>
      <c r="AF8" s="4">
        <v>91314</v>
      </c>
      <c r="AG8" s="5">
        <v>0</v>
      </c>
      <c r="AH8" s="5">
        <v>0</v>
      </c>
      <c r="AI8" s="4">
        <v>1684658</v>
      </c>
      <c r="AJ8" s="4">
        <v>378882</v>
      </c>
      <c r="AK8" s="5">
        <f t="shared" si="14"/>
        <v>22.490143400025406</v>
      </c>
      <c r="AL8" s="5"/>
      <c r="AM8" s="5"/>
      <c r="AN8" s="5"/>
      <c r="AO8" s="4">
        <v>3074690</v>
      </c>
      <c r="AP8" s="4">
        <v>809129</v>
      </c>
      <c r="AQ8" s="5">
        <f t="shared" si="2"/>
        <v>26.31579118545284</v>
      </c>
      <c r="AR8" s="4">
        <v>3839409</v>
      </c>
      <c r="AS8" s="4">
        <v>732823.58</v>
      </c>
      <c r="AT8" s="5">
        <f t="shared" si="3"/>
        <v>19.08688498672582</v>
      </c>
      <c r="AU8" s="34"/>
      <c r="AV8" s="34"/>
      <c r="AW8" s="34" t="e">
        <f t="shared" si="15"/>
        <v>#DIV/0!</v>
      </c>
      <c r="AX8" s="4">
        <v>1096879</v>
      </c>
      <c r="AY8" s="4">
        <v>407865.04</v>
      </c>
      <c r="AZ8" s="5">
        <f t="shared" si="4"/>
        <v>37.18414155070887</v>
      </c>
      <c r="BA8" s="4">
        <v>1104031</v>
      </c>
      <c r="BB8" s="4">
        <v>300000</v>
      </c>
      <c r="BC8" s="5">
        <f t="shared" si="5"/>
        <v>27.173150029301713</v>
      </c>
      <c r="BD8" s="5">
        <v>455525.19</v>
      </c>
      <c r="BE8" s="5">
        <v>0</v>
      </c>
      <c r="BF8" s="5">
        <f t="shared" si="16"/>
        <v>0</v>
      </c>
      <c r="BG8" s="5">
        <v>4987</v>
      </c>
      <c r="BH8" s="5">
        <v>0</v>
      </c>
      <c r="BI8" s="5">
        <f t="shared" si="17"/>
        <v>0</v>
      </c>
      <c r="BJ8" s="5">
        <v>480704</v>
      </c>
      <c r="BK8" s="5">
        <v>0</v>
      </c>
      <c r="BL8" s="5">
        <f t="shared" si="18"/>
        <v>0</v>
      </c>
      <c r="BM8" s="5">
        <v>831111.7</v>
      </c>
      <c r="BN8" s="5">
        <v>0</v>
      </c>
      <c r="BO8" s="5">
        <f t="shared" si="19"/>
        <v>0</v>
      </c>
      <c r="BP8" s="5">
        <f t="shared" si="20"/>
        <v>812190195.8900001</v>
      </c>
      <c r="BQ8" s="5">
        <f t="shared" si="21"/>
        <v>219610291.16</v>
      </c>
      <c r="BR8" s="5">
        <f t="shared" si="6"/>
        <v>27.039268914019637</v>
      </c>
    </row>
    <row r="9" spans="1:70" ht="12.75">
      <c r="A9" s="3" t="s">
        <v>6</v>
      </c>
      <c r="B9" s="4">
        <v>24530102</v>
      </c>
      <c r="C9" s="4">
        <v>6179200.25</v>
      </c>
      <c r="D9" s="5">
        <f t="shared" si="7"/>
        <v>25.190275401219285</v>
      </c>
      <c r="E9" s="4">
        <v>57783879</v>
      </c>
      <c r="F9" s="4">
        <v>16846585.62</v>
      </c>
      <c r="G9" s="5">
        <f t="shared" si="0"/>
        <v>29.154473378292934</v>
      </c>
      <c r="H9" s="4">
        <v>693764</v>
      </c>
      <c r="I9" s="4">
        <v>303181.44</v>
      </c>
      <c r="J9" s="5">
        <f t="shared" si="1"/>
        <v>43.700947296198706</v>
      </c>
      <c r="K9" s="4">
        <v>102295474</v>
      </c>
      <c r="L9" s="4">
        <v>24797175.08</v>
      </c>
      <c r="M9" s="5">
        <f t="shared" si="8"/>
        <v>24.240735303694862</v>
      </c>
      <c r="N9" s="4">
        <v>32000375</v>
      </c>
      <c r="O9" s="4">
        <v>10666792</v>
      </c>
      <c r="P9" s="5">
        <f t="shared" si="9"/>
        <v>33.33333437498779</v>
      </c>
      <c r="Q9" s="5">
        <v>7037904</v>
      </c>
      <c r="R9" s="5">
        <v>2010000</v>
      </c>
      <c r="S9" s="5">
        <f t="shared" si="10"/>
        <v>28.55963934716927</v>
      </c>
      <c r="T9" s="4">
        <v>96039</v>
      </c>
      <c r="U9" s="4">
        <v>0</v>
      </c>
      <c r="V9" s="5">
        <v>0</v>
      </c>
      <c r="W9" s="4">
        <v>39343964</v>
      </c>
      <c r="X9" s="4">
        <v>9307917.67</v>
      </c>
      <c r="Y9" s="5">
        <f t="shared" si="11"/>
        <v>23.65780344349644</v>
      </c>
      <c r="Z9" s="4">
        <v>4046552</v>
      </c>
      <c r="AA9" s="4">
        <v>1660000</v>
      </c>
      <c r="AB9" s="5">
        <f t="shared" si="12"/>
        <v>41.022579223002694</v>
      </c>
      <c r="AC9" s="4">
        <v>537615</v>
      </c>
      <c r="AD9" s="4">
        <v>450000</v>
      </c>
      <c r="AE9" s="5">
        <f t="shared" si="13"/>
        <v>83.70302167908261</v>
      </c>
      <c r="AF9" s="4">
        <v>54135</v>
      </c>
      <c r="AG9" s="5">
        <v>0</v>
      </c>
      <c r="AH9" s="5">
        <v>0</v>
      </c>
      <c r="AI9" s="4">
        <v>170692</v>
      </c>
      <c r="AJ9" s="4">
        <v>29295</v>
      </c>
      <c r="AK9" s="5">
        <f t="shared" si="14"/>
        <v>17.162491505167203</v>
      </c>
      <c r="AL9" s="5">
        <v>15330007</v>
      </c>
      <c r="AM9" s="5">
        <v>5212200</v>
      </c>
      <c r="AN9" s="5">
        <f>AM9/AL9*100</f>
        <v>33.99998447489293</v>
      </c>
      <c r="AO9" s="4">
        <v>1089865</v>
      </c>
      <c r="AP9" s="4">
        <v>286807</v>
      </c>
      <c r="AQ9" s="5">
        <f t="shared" si="2"/>
        <v>26.315828107150885</v>
      </c>
      <c r="AR9" s="4">
        <v>1011589</v>
      </c>
      <c r="AS9" s="4">
        <v>166029.96</v>
      </c>
      <c r="AT9" s="5">
        <f t="shared" si="3"/>
        <v>16.412788197578266</v>
      </c>
      <c r="AU9" s="34"/>
      <c r="AV9" s="34"/>
      <c r="AW9" s="34" t="e">
        <f t="shared" si="15"/>
        <v>#DIV/0!</v>
      </c>
      <c r="AX9" s="4">
        <v>1866856</v>
      </c>
      <c r="AY9" s="4">
        <v>272883.34</v>
      </c>
      <c r="AZ9" s="5">
        <f t="shared" si="4"/>
        <v>14.617267748556934</v>
      </c>
      <c r="BA9" s="4">
        <v>435802</v>
      </c>
      <c r="BB9" s="4">
        <v>125000</v>
      </c>
      <c r="BC9" s="5">
        <f t="shared" si="5"/>
        <v>28.682750423357394</v>
      </c>
      <c r="BD9" s="5">
        <v>159433.82</v>
      </c>
      <c r="BE9" s="5">
        <v>0</v>
      </c>
      <c r="BF9" s="5">
        <f t="shared" si="16"/>
        <v>0</v>
      </c>
      <c r="BG9" s="5">
        <v>1248</v>
      </c>
      <c r="BH9" s="5">
        <v>0</v>
      </c>
      <c r="BI9" s="5">
        <f t="shared" si="17"/>
        <v>0</v>
      </c>
      <c r="BJ9" s="5">
        <v>480704</v>
      </c>
      <c r="BK9" s="5">
        <v>0</v>
      </c>
      <c r="BL9" s="5">
        <f t="shared" si="18"/>
        <v>0</v>
      </c>
      <c r="BM9" s="5">
        <v>207777.9</v>
      </c>
      <c r="BN9" s="5">
        <v>0</v>
      </c>
      <c r="BO9" s="5">
        <f t="shared" si="19"/>
        <v>0</v>
      </c>
      <c r="BP9" s="5">
        <f t="shared" si="20"/>
        <v>289173777.71999997</v>
      </c>
      <c r="BQ9" s="5">
        <f t="shared" si="21"/>
        <v>78313067.36</v>
      </c>
      <c r="BR9" s="5">
        <f t="shared" si="6"/>
        <v>27.081662790264705</v>
      </c>
    </row>
    <row r="10" spans="1:70" ht="12.75">
      <c r="A10" s="3" t="s">
        <v>7</v>
      </c>
      <c r="B10" s="4">
        <v>11147575</v>
      </c>
      <c r="C10" s="4">
        <v>2117219.88</v>
      </c>
      <c r="D10" s="5">
        <f t="shared" si="7"/>
        <v>18.99264979154659</v>
      </c>
      <c r="E10" s="4">
        <v>30230443</v>
      </c>
      <c r="F10" s="4">
        <v>10600116.14</v>
      </c>
      <c r="G10" s="5">
        <f t="shared" si="0"/>
        <v>35.06437580157195</v>
      </c>
      <c r="H10" s="4">
        <v>306432</v>
      </c>
      <c r="I10" s="4">
        <v>171212.73</v>
      </c>
      <c r="J10" s="5">
        <f t="shared" si="1"/>
        <v>55.87299302944862</v>
      </c>
      <c r="K10" s="4">
        <v>84869567</v>
      </c>
      <c r="L10" s="4">
        <v>21226213.16</v>
      </c>
      <c r="M10" s="5">
        <f t="shared" si="8"/>
        <v>25.01039407918742</v>
      </c>
      <c r="N10" s="4">
        <v>22088219</v>
      </c>
      <c r="O10" s="4">
        <v>7362740</v>
      </c>
      <c r="P10" s="5">
        <f t="shared" si="9"/>
        <v>33.33333484243342</v>
      </c>
      <c r="Q10" s="5">
        <v>7401106</v>
      </c>
      <c r="R10" s="5">
        <v>1550000</v>
      </c>
      <c r="S10" s="5">
        <f t="shared" si="10"/>
        <v>20.94281584401034</v>
      </c>
      <c r="T10" s="4">
        <v>96039</v>
      </c>
      <c r="U10" s="4">
        <v>14071</v>
      </c>
      <c r="V10" s="5">
        <f t="shared" si="22"/>
        <v>14.651339559970427</v>
      </c>
      <c r="W10" s="4">
        <v>53746994</v>
      </c>
      <c r="X10" s="4">
        <v>11885384.45</v>
      </c>
      <c r="Y10" s="5">
        <f t="shared" si="11"/>
        <v>22.11357987760208</v>
      </c>
      <c r="Z10" s="4">
        <v>83615</v>
      </c>
      <c r="AA10" s="4">
        <v>80000</v>
      </c>
      <c r="AB10" s="5">
        <f t="shared" si="12"/>
        <v>95.6766130478981</v>
      </c>
      <c r="AC10" s="4">
        <v>375841</v>
      </c>
      <c r="AD10" s="4">
        <v>310000</v>
      </c>
      <c r="AE10" s="5">
        <f t="shared" si="13"/>
        <v>82.48168773497304</v>
      </c>
      <c r="AF10" s="4">
        <v>30888</v>
      </c>
      <c r="AG10" s="5">
        <v>0</v>
      </c>
      <c r="AH10" s="5">
        <v>0</v>
      </c>
      <c r="AI10" s="4">
        <v>467548</v>
      </c>
      <c r="AJ10" s="4">
        <v>105462</v>
      </c>
      <c r="AK10" s="5">
        <f t="shared" si="14"/>
        <v>22.55640062624586</v>
      </c>
      <c r="AL10" s="5"/>
      <c r="AM10" s="5"/>
      <c r="AN10" s="5"/>
      <c r="AO10" s="4">
        <v>848284</v>
      </c>
      <c r="AP10" s="4">
        <v>148822</v>
      </c>
      <c r="AQ10" s="5">
        <f t="shared" si="2"/>
        <v>17.543888603345106</v>
      </c>
      <c r="AR10" s="4">
        <v>1085453</v>
      </c>
      <c r="AS10" s="4">
        <v>181500</v>
      </c>
      <c r="AT10" s="5">
        <f t="shared" si="3"/>
        <v>16.721129334941264</v>
      </c>
      <c r="AU10" s="34"/>
      <c r="AV10" s="34"/>
      <c r="AW10" s="34" t="e">
        <f t="shared" si="15"/>
        <v>#DIV/0!</v>
      </c>
      <c r="AX10" s="4">
        <v>41134596</v>
      </c>
      <c r="AY10" s="4">
        <v>9203279.49</v>
      </c>
      <c r="AZ10" s="5">
        <f t="shared" si="4"/>
        <v>22.373574521067376</v>
      </c>
      <c r="BA10" s="4">
        <v>639176</v>
      </c>
      <c r="BB10" s="4">
        <v>150000</v>
      </c>
      <c r="BC10" s="5">
        <f t="shared" si="5"/>
        <v>23.467714682653916</v>
      </c>
      <c r="BD10" s="5">
        <v>227762.5</v>
      </c>
      <c r="BE10" s="5">
        <v>8949.36</v>
      </c>
      <c r="BF10" s="5">
        <f t="shared" si="16"/>
        <v>3.929250864387246</v>
      </c>
      <c r="BG10" s="5">
        <v>1013</v>
      </c>
      <c r="BH10" s="5">
        <v>0</v>
      </c>
      <c r="BI10" s="5">
        <f t="shared" si="17"/>
        <v>0</v>
      </c>
      <c r="BJ10" s="5">
        <v>480704</v>
      </c>
      <c r="BK10" s="5">
        <v>0</v>
      </c>
      <c r="BL10" s="5">
        <f t="shared" si="18"/>
        <v>0</v>
      </c>
      <c r="BM10" s="5">
        <v>155833.4</v>
      </c>
      <c r="BN10" s="5">
        <v>0</v>
      </c>
      <c r="BO10" s="5">
        <f t="shared" si="19"/>
        <v>0</v>
      </c>
      <c r="BP10" s="5">
        <f t="shared" si="20"/>
        <v>255417088.9</v>
      </c>
      <c r="BQ10" s="5">
        <f t="shared" si="21"/>
        <v>65114970.21</v>
      </c>
      <c r="BR10" s="5">
        <f t="shared" si="6"/>
        <v>25.49358403951334</v>
      </c>
    </row>
    <row r="11" spans="1:70" ht="12.75">
      <c r="A11" s="3" t="s">
        <v>8</v>
      </c>
      <c r="B11" s="4">
        <v>154422914</v>
      </c>
      <c r="C11" s="4">
        <v>37425468</v>
      </c>
      <c r="D11" s="5">
        <f t="shared" si="7"/>
        <v>24.23569600558114</v>
      </c>
      <c r="E11" s="4">
        <v>132883762</v>
      </c>
      <c r="F11" s="4">
        <v>49774894.98</v>
      </c>
      <c r="G11" s="5">
        <f t="shared" si="0"/>
        <v>37.45746976970745</v>
      </c>
      <c r="H11" s="4">
        <v>1745271</v>
      </c>
      <c r="I11" s="4">
        <v>755220</v>
      </c>
      <c r="J11" s="5">
        <f t="shared" si="1"/>
        <v>43.27236285940693</v>
      </c>
      <c r="K11" s="4">
        <v>238709282</v>
      </c>
      <c r="L11" s="4">
        <v>58553454.48</v>
      </c>
      <c r="M11" s="5">
        <f t="shared" si="8"/>
        <v>24.529190482002285</v>
      </c>
      <c r="N11" s="4">
        <v>67681833</v>
      </c>
      <c r="O11" s="4">
        <v>22560612</v>
      </c>
      <c r="P11" s="5">
        <f t="shared" si="9"/>
        <v>33.333334810834685</v>
      </c>
      <c r="Q11" s="5">
        <v>17720793</v>
      </c>
      <c r="R11" s="5">
        <v>4585000</v>
      </c>
      <c r="S11" s="5">
        <f t="shared" si="10"/>
        <v>25.87355994734547</v>
      </c>
      <c r="T11" s="4">
        <v>96039</v>
      </c>
      <c r="U11" s="4">
        <v>0</v>
      </c>
      <c r="V11" s="5">
        <f t="shared" si="22"/>
        <v>0</v>
      </c>
      <c r="W11" s="4">
        <v>148270116</v>
      </c>
      <c r="X11" s="4">
        <v>38001736.26</v>
      </c>
      <c r="Y11" s="5">
        <f t="shared" si="11"/>
        <v>25.63007117361397</v>
      </c>
      <c r="Z11" s="4">
        <v>11773254</v>
      </c>
      <c r="AA11" s="4">
        <v>5050000</v>
      </c>
      <c r="AB11" s="5">
        <f t="shared" si="12"/>
        <v>42.893833769321546</v>
      </c>
      <c r="AC11" s="4">
        <v>287219</v>
      </c>
      <c r="AD11" s="4">
        <v>234827</v>
      </c>
      <c r="AE11" s="5">
        <f t="shared" si="13"/>
        <v>81.75886692732723</v>
      </c>
      <c r="AF11" s="4">
        <v>89046</v>
      </c>
      <c r="AG11" s="5">
        <v>0</v>
      </c>
      <c r="AH11" s="5">
        <v>0</v>
      </c>
      <c r="AI11" s="4">
        <v>727297</v>
      </c>
      <c r="AJ11" s="4">
        <v>157542</v>
      </c>
      <c r="AK11" s="5">
        <f t="shared" si="14"/>
        <v>21.661302054043947</v>
      </c>
      <c r="AL11" s="5"/>
      <c r="AM11" s="5"/>
      <c r="AN11" s="5"/>
      <c r="AO11" s="4">
        <v>2912718</v>
      </c>
      <c r="AP11" s="4">
        <v>511004</v>
      </c>
      <c r="AQ11" s="5">
        <f t="shared" si="2"/>
        <v>17.54388856044423</v>
      </c>
      <c r="AR11" s="4">
        <v>2402392</v>
      </c>
      <c r="AS11" s="4">
        <v>681914</v>
      </c>
      <c r="AT11" s="5">
        <f t="shared" si="3"/>
        <v>28.384793156154366</v>
      </c>
      <c r="AU11" s="34"/>
      <c r="AV11" s="34"/>
      <c r="AW11" s="34" t="e">
        <f t="shared" si="15"/>
        <v>#DIV/0!</v>
      </c>
      <c r="AX11" s="4">
        <v>2675812</v>
      </c>
      <c r="AY11" s="4">
        <v>460416.72</v>
      </c>
      <c r="AZ11" s="5">
        <f t="shared" si="4"/>
        <v>17.20661690731636</v>
      </c>
      <c r="BA11" s="4">
        <v>697283</v>
      </c>
      <c r="BB11" s="4">
        <v>230000</v>
      </c>
      <c r="BC11" s="5">
        <f t="shared" si="5"/>
        <v>32.985172447915694</v>
      </c>
      <c r="BD11" s="5">
        <v>1348354.6</v>
      </c>
      <c r="BE11" s="5">
        <v>0</v>
      </c>
      <c r="BF11" s="5">
        <f t="shared" si="16"/>
        <v>0</v>
      </c>
      <c r="BG11" s="5">
        <v>4987</v>
      </c>
      <c r="BH11" s="5">
        <v>0</v>
      </c>
      <c r="BI11" s="5">
        <f t="shared" si="17"/>
        <v>0</v>
      </c>
      <c r="BJ11" s="5">
        <v>480704</v>
      </c>
      <c r="BK11" s="5">
        <v>0</v>
      </c>
      <c r="BL11" s="5">
        <f t="shared" si="18"/>
        <v>0</v>
      </c>
      <c r="BM11" s="5">
        <v>831111.7</v>
      </c>
      <c r="BN11" s="5">
        <v>0</v>
      </c>
      <c r="BO11" s="5">
        <f t="shared" si="19"/>
        <v>0</v>
      </c>
      <c r="BP11" s="5">
        <f t="shared" si="20"/>
        <v>785760188.3000001</v>
      </c>
      <c r="BQ11" s="5">
        <f t="shared" si="21"/>
        <v>218982089.43999997</v>
      </c>
      <c r="BR11" s="5">
        <f t="shared" si="6"/>
        <v>27.868819609424335</v>
      </c>
    </row>
    <row r="12" spans="1:70" ht="12.75">
      <c r="A12" s="6" t="s">
        <v>9</v>
      </c>
      <c r="B12" s="4">
        <v>9640450</v>
      </c>
      <c r="C12" s="4">
        <v>2410112.25</v>
      </c>
      <c r="D12" s="5">
        <f t="shared" si="7"/>
        <v>24.99999740676006</v>
      </c>
      <c r="E12" s="4">
        <v>35995626</v>
      </c>
      <c r="F12" s="4">
        <v>9710384.85</v>
      </c>
      <c r="G12" s="5">
        <f t="shared" si="0"/>
        <v>26.976568903121727</v>
      </c>
      <c r="H12" s="4">
        <v>147331</v>
      </c>
      <c r="I12" s="4">
        <v>96132.3</v>
      </c>
      <c r="J12" s="5">
        <f t="shared" si="1"/>
        <v>65.24920077919786</v>
      </c>
      <c r="K12" s="4">
        <v>59551264</v>
      </c>
      <c r="L12" s="4">
        <v>14793721.07</v>
      </c>
      <c r="M12" s="5">
        <f t="shared" si="8"/>
        <v>24.841993395807688</v>
      </c>
      <c r="N12" s="4">
        <v>21602360</v>
      </c>
      <c r="O12" s="4">
        <v>7200788</v>
      </c>
      <c r="P12" s="5">
        <f t="shared" si="9"/>
        <v>33.33333950549847</v>
      </c>
      <c r="Q12" s="5">
        <v>5468331</v>
      </c>
      <c r="R12" s="5">
        <v>1165000</v>
      </c>
      <c r="S12" s="5">
        <f t="shared" si="10"/>
        <v>21.30448943196745</v>
      </c>
      <c r="T12" s="4">
        <v>96039</v>
      </c>
      <c r="U12" s="4">
        <v>15000</v>
      </c>
      <c r="V12" s="5">
        <f t="shared" si="22"/>
        <v>15.618654921438166</v>
      </c>
      <c r="W12" s="4">
        <v>20984660</v>
      </c>
      <c r="X12" s="4">
        <v>4671445.56</v>
      </c>
      <c r="Y12" s="5">
        <f t="shared" si="11"/>
        <v>22.261240163052438</v>
      </c>
      <c r="Z12" s="4">
        <v>74152</v>
      </c>
      <c r="AA12" s="4">
        <v>34350</v>
      </c>
      <c r="AB12" s="5">
        <f t="shared" si="12"/>
        <v>46.32376739669867</v>
      </c>
      <c r="AC12" s="4">
        <v>144899</v>
      </c>
      <c r="AD12" s="4">
        <v>144899</v>
      </c>
      <c r="AE12" s="5">
        <f t="shared" si="13"/>
        <v>100</v>
      </c>
      <c r="AF12" s="4">
        <v>44874</v>
      </c>
      <c r="AG12" s="5">
        <v>0</v>
      </c>
      <c r="AH12" s="5">
        <v>0</v>
      </c>
      <c r="AI12" s="4">
        <v>371070</v>
      </c>
      <c r="AJ12" s="4">
        <v>78120</v>
      </c>
      <c r="AK12" s="5">
        <f t="shared" si="14"/>
        <v>21.052631578947366</v>
      </c>
      <c r="AL12" s="5"/>
      <c r="AM12" s="5"/>
      <c r="AN12" s="5"/>
      <c r="AO12" s="4">
        <v>491399</v>
      </c>
      <c r="AP12" s="4">
        <v>129316</v>
      </c>
      <c r="AQ12" s="5">
        <f t="shared" si="2"/>
        <v>26.31588586871361</v>
      </c>
      <c r="AR12" s="4">
        <v>664858</v>
      </c>
      <c r="AS12" s="4">
        <v>133829.46</v>
      </c>
      <c r="AT12" s="5">
        <f>AS12/AR12*100</f>
        <v>20.12902905582846</v>
      </c>
      <c r="AU12" s="34"/>
      <c r="AV12" s="34"/>
      <c r="AW12" s="34" t="e">
        <f t="shared" si="15"/>
        <v>#DIV/0!</v>
      </c>
      <c r="AX12" s="4">
        <v>31726</v>
      </c>
      <c r="AY12" s="4">
        <v>13665.74</v>
      </c>
      <c r="AZ12" s="5">
        <f t="shared" si="4"/>
        <v>43.074260858601775</v>
      </c>
      <c r="BA12" s="4">
        <v>464855</v>
      </c>
      <c r="BB12" s="4">
        <v>120000</v>
      </c>
      <c r="BC12" s="5">
        <f t="shared" si="5"/>
        <v>25.81450129610309</v>
      </c>
      <c r="BD12" s="5">
        <v>91105.04</v>
      </c>
      <c r="BE12" s="5">
        <v>0</v>
      </c>
      <c r="BF12" s="5">
        <f t="shared" si="16"/>
        <v>0</v>
      </c>
      <c r="BG12" s="5">
        <v>699</v>
      </c>
      <c r="BH12" s="5">
        <v>0</v>
      </c>
      <c r="BI12" s="5">
        <f t="shared" si="17"/>
        <v>0</v>
      </c>
      <c r="BJ12" s="5">
        <v>480704</v>
      </c>
      <c r="BK12" s="5">
        <v>0</v>
      </c>
      <c r="BL12" s="5">
        <f t="shared" si="18"/>
        <v>0</v>
      </c>
      <c r="BM12" s="5">
        <v>103889</v>
      </c>
      <c r="BN12" s="5">
        <v>0</v>
      </c>
      <c r="BO12" s="5">
        <f t="shared" si="19"/>
        <v>0</v>
      </c>
      <c r="BP12" s="5">
        <f t="shared" si="20"/>
        <v>156450291.04</v>
      </c>
      <c r="BQ12" s="5">
        <f t="shared" si="21"/>
        <v>40716764.230000004</v>
      </c>
      <c r="BR12" s="5">
        <f>BQ12/BP12*100</f>
        <v>26.0253681596475</v>
      </c>
    </row>
    <row r="13" spans="1:70" ht="12.75">
      <c r="A13" s="6" t="s">
        <v>28</v>
      </c>
      <c r="B13" s="4">
        <v>102004889</v>
      </c>
      <c r="C13" s="4">
        <v>25501209.68</v>
      </c>
      <c r="D13" s="5">
        <f t="shared" si="7"/>
        <v>24.999987677061245</v>
      </c>
      <c r="E13" s="4">
        <v>136607617</v>
      </c>
      <c r="F13" s="4">
        <v>44395179.29</v>
      </c>
      <c r="G13" s="5">
        <f t="shared" si="0"/>
        <v>32.49831910178186</v>
      </c>
      <c r="H13" s="4">
        <v>815051</v>
      </c>
      <c r="I13" s="4">
        <v>405791</v>
      </c>
      <c r="J13" s="5">
        <f t="shared" si="1"/>
        <v>49.78719123097818</v>
      </c>
      <c r="K13" s="4">
        <v>243373539</v>
      </c>
      <c r="L13" s="4">
        <v>60741215.51</v>
      </c>
      <c r="M13" s="5">
        <f t="shared" si="8"/>
        <v>24.958019577469347</v>
      </c>
      <c r="N13" s="4">
        <v>47155036</v>
      </c>
      <c r="O13" s="4">
        <v>15718344</v>
      </c>
      <c r="P13" s="5">
        <f t="shared" si="9"/>
        <v>33.33333050578097</v>
      </c>
      <c r="Q13" s="5">
        <v>11803152</v>
      </c>
      <c r="R13" s="5">
        <v>3700000</v>
      </c>
      <c r="S13" s="5">
        <f t="shared" si="10"/>
        <v>31.347558686018782</v>
      </c>
      <c r="T13" s="4">
        <v>336138</v>
      </c>
      <c r="U13" s="4">
        <v>171000</v>
      </c>
      <c r="V13" s="5">
        <f t="shared" si="22"/>
        <v>50.87196330078718</v>
      </c>
      <c r="W13" s="4">
        <v>96895702</v>
      </c>
      <c r="X13" s="4">
        <v>20810780.27</v>
      </c>
      <c r="Y13" s="5">
        <f t="shared" si="11"/>
        <v>21.477506061104755</v>
      </c>
      <c r="Z13" s="4">
        <v>6156445</v>
      </c>
      <c r="AA13" s="4">
        <v>3124000</v>
      </c>
      <c r="AB13" s="5">
        <f t="shared" si="12"/>
        <v>50.74357035594406</v>
      </c>
      <c r="AC13" s="4">
        <v>714551</v>
      </c>
      <c r="AD13" s="4">
        <v>450000</v>
      </c>
      <c r="AE13" s="5">
        <f t="shared" si="13"/>
        <v>62.976610486865184</v>
      </c>
      <c r="AF13" s="4">
        <v>70686</v>
      </c>
      <c r="AG13" s="5">
        <v>0</v>
      </c>
      <c r="AH13" s="5">
        <v>0</v>
      </c>
      <c r="AI13" s="4">
        <v>742140</v>
      </c>
      <c r="AJ13" s="4">
        <v>148428</v>
      </c>
      <c r="AK13" s="5">
        <f t="shared" si="14"/>
        <v>20</v>
      </c>
      <c r="AL13" s="5">
        <v>25914037</v>
      </c>
      <c r="AM13" s="5">
        <v>8897149</v>
      </c>
      <c r="AN13" s="5">
        <f>AM13/AL13*100</f>
        <v>34.333319042494225</v>
      </c>
      <c r="AO13" s="4">
        <v>958094</v>
      </c>
      <c r="AP13" s="4">
        <v>168086</v>
      </c>
      <c r="AQ13" s="5">
        <f t="shared" si="2"/>
        <v>17.54379006652792</v>
      </c>
      <c r="AR13" s="4">
        <v>2554311</v>
      </c>
      <c r="AS13" s="4">
        <v>487479.76</v>
      </c>
      <c r="AT13" s="5">
        <f t="shared" si="3"/>
        <v>19.084589151438493</v>
      </c>
      <c r="AU13" s="34"/>
      <c r="AV13" s="34"/>
      <c r="AW13" s="34" t="e">
        <f t="shared" si="15"/>
        <v>#DIV/0!</v>
      </c>
      <c r="AX13" s="4">
        <v>2475198</v>
      </c>
      <c r="AY13" s="4">
        <v>239366.93</v>
      </c>
      <c r="AZ13" s="5">
        <f t="shared" si="4"/>
        <v>9.670617461714173</v>
      </c>
      <c r="BA13" s="4">
        <v>813496</v>
      </c>
      <c r="BB13" s="4">
        <v>195000</v>
      </c>
      <c r="BC13" s="5">
        <f t="shared" si="5"/>
        <v>23.97061571292299</v>
      </c>
      <c r="BD13" s="5">
        <v>592183</v>
      </c>
      <c r="BE13" s="5">
        <v>414840</v>
      </c>
      <c r="BF13" s="5">
        <f t="shared" si="16"/>
        <v>70.05266952952044</v>
      </c>
      <c r="BG13" s="5">
        <v>4052</v>
      </c>
      <c r="BH13" s="5">
        <v>0</v>
      </c>
      <c r="BI13" s="5">
        <f t="shared" si="17"/>
        <v>0</v>
      </c>
      <c r="BJ13" s="5">
        <v>480704</v>
      </c>
      <c r="BK13" s="5">
        <v>0</v>
      </c>
      <c r="BL13" s="5">
        <f t="shared" si="18"/>
        <v>0</v>
      </c>
      <c r="BM13" s="5">
        <v>623333.8</v>
      </c>
      <c r="BN13" s="5">
        <v>0</v>
      </c>
      <c r="BO13" s="5">
        <f t="shared" si="19"/>
        <v>0</v>
      </c>
      <c r="BP13" s="5">
        <f t="shared" si="20"/>
        <v>681090354.8</v>
      </c>
      <c r="BQ13" s="5">
        <f t="shared" si="21"/>
        <v>185567869.44</v>
      </c>
      <c r="BR13" s="5">
        <f t="shared" si="6"/>
        <v>27.245705086293786</v>
      </c>
    </row>
    <row r="14" spans="1:70" ht="12.75">
      <c r="A14" s="3" t="s">
        <v>10</v>
      </c>
      <c r="B14" s="4">
        <v>83174254</v>
      </c>
      <c r="C14" s="4">
        <v>20474950</v>
      </c>
      <c r="D14" s="5">
        <f t="shared" si="7"/>
        <v>24.616932542611085</v>
      </c>
      <c r="E14" s="4">
        <v>152056646</v>
      </c>
      <c r="F14" s="4">
        <v>47801146.21</v>
      </c>
      <c r="G14" s="5">
        <f t="shared" si="0"/>
        <v>31.43640706766608</v>
      </c>
      <c r="H14" s="4">
        <v>1630467</v>
      </c>
      <c r="I14" s="4">
        <v>557070.48</v>
      </c>
      <c r="J14" s="5">
        <f t="shared" si="1"/>
        <v>34.16631431362916</v>
      </c>
      <c r="K14" s="4">
        <v>216797619</v>
      </c>
      <c r="L14" s="4">
        <v>54158789.68</v>
      </c>
      <c r="M14" s="5">
        <f t="shared" si="8"/>
        <v>24.981265905876946</v>
      </c>
      <c r="N14" s="4">
        <v>47646185</v>
      </c>
      <c r="O14" s="4">
        <v>15882060</v>
      </c>
      <c r="P14" s="5">
        <f t="shared" si="9"/>
        <v>33.33332983532679</v>
      </c>
      <c r="Q14" s="5">
        <v>12236539</v>
      </c>
      <c r="R14" s="5">
        <v>3300000</v>
      </c>
      <c r="S14" s="5">
        <f t="shared" si="10"/>
        <v>26.968409940098258</v>
      </c>
      <c r="T14" s="4">
        <v>96039</v>
      </c>
      <c r="U14" s="4">
        <v>7919.41</v>
      </c>
      <c r="V14" s="5">
        <v>0</v>
      </c>
      <c r="W14" s="4">
        <v>114879708</v>
      </c>
      <c r="X14" s="4">
        <v>26443828.63</v>
      </c>
      <c r="Y14" s="5">
        <f t="shared" si="11"/>
        <v>23.01871156392563</v>
      </c>
      <c r="Z14" s="4">
        <v>28533857</v>
      </c>
      <c r="AA14" s="4">
        <v>13855000</v>
      </c>
      <c r="AB14" s="5">
        <f t="shared" si="12"/>
        <v>48.556351845458536</v>
      </c>
      <c r="AC14" s="4">
        <v>709947</v>
      </c>
      <c r="AD14" s="4">
        <v>609850</v>
      </c>
      <c r="AE14" s="5">
        <f t="shared" si="13"/>
        <v>85.90077850881826</v>
      </c>
      <c r="AF14" s="4">
        <v>74385</v>
      </c>
      <c r="AG14" s="5">
        <v>0</v>
      </c>
      <c r="AH14" s="5">
        <v>0</v>
      </c>
      <c r="AI14" s="4">
        <v>623398</v>
      </c>
      <c r="AJ14" s="4">
        <v>162099</v>
      </c>
      <c r="AK14" s="5">
        <f t="shared" si="14"/>
        <v>26.002489581294775</v>
      </c>
      <c r="AL14" s="5">
        <v>18596834</v>
      </c>
      <c r="AM14" s="5">
        <v>6198944</v>
      </c>
      <c r="AN14" s="5">
        <f>AM14/AL14*100</f>
        <v>33.33332974849375</v>
      </c>
      <c r="AO14" s="4">
        <v>2009524</v>
      </c>
      <c r="AP14" s="4">
        <v>528822</v>
      </c>
      <c r="AQ14" s="5">
        <f t="shared" si="2"/>
        <v>26.31578423547069</v>
      </c>
      <c r="AR14" s="4">
        <v>2692127</v>
      </c>
      <c r="AS14" s="4">
        <v>686400</v>
      </c>
      <c r="AT14" s="5">
        <f t="shared" si="3"/>
        <v>25.496568326828562</v>
      </c>
      <c r="AU14" s="34"/>
      <c r="AV14" s="34"/>
      <c r="AW14" s="34" t="e">
        <f t="shared" si="15"/>
        <v>#DIV/0!</v>
      </c>
      <c r="AX14" s="4">
        <v>8038827</v>
      </c>
      <c r="AY14" s="4">
        <v>1917340.69</v>
      </c>
      <c r="AZ14" s="5">
        <f t="shared" si="4"/>
        <v>23.851000774117914</v>
      </c>
      <c r="BA14" s="4">
        <v>842550</v>
      </c>
      <c r="BB14" s="4">
        <v>210000</v>
      </c>
      <c r="BC14" s="5">
        <f t="shared" si="5"/>
        <v>24.924336834609225</v>
      </c>
      <c r="BD14" s="5">
        <v>683287.5</v>
      </c>
      <c r="BE14" s="5">
        <v>672440.42</v>
      </c>
      <c r="BF14" s="5">
        <f t="shared" si="16"/>
        <v>98.41251596143644</v>
      </c>
      <c r="BG14" s="5">
        <v>4052</v>
      </c>
      <c r="BH14" s="5">
        <v>0</v>
      </c>
      <c r="BI14" s="5">
        <f t="shared" si="17"/>
        <v>0</v>
      </c>
      <c r="BJ14" s="5">
        <v>480704</v>
      </c>
      <c r="BK14" s="5">
        <v>0</v>
      </c>
      <c r="BL14" s="5">
        <f t="shared" si="18"/>
        <v>0</v>
      </c>
      <c r="BM14" s="5">
        <v>571389.3</v>
      </c>
      <c r="BN14" s="5">
        <v>0</v>
      </c>
      <c r="BO14" s="5">
        <f t="shared" si="19"/>
        <v>0</v>
      </c>
      <c r="BP14" s="5">
        <f t="shared" si="20"/>
        <v>692378338.8</v>
      </c>
      <c r="BQ14" s="5">
        <f t="shared" si="21"/>
        <v>193466660.51999998</v>
      </c>
      <c r="BR14" s="5">
        <f t="shared" si="6"/>
        <v>27.94233292383294</v>
      </c>
    </row>
    <row r="15" spans="1:70" ht="12.75">
      <c r="A15" s="3" t="s">
        <v>11</v>
      </c>
      <c r="B15" s="4">
        <v>11142278</v>
      </c>
      <c r="C15" s="4">
        <v>2785569.2</v>
      </c>
      <c r="D15" s="5">
        <f t="shared" si="7"/>
        <v>24.99999730755237</v>
      </c>
      <c r="E15" s="4">
        <v>37172746</v>
      </c>
      <c r="F15" s="4">
        <v>12142887.36</v>
      </c>
      <c r="G15" s="5">
        <f t="shared" si="0"/>
        <v>32.66610263336477</v>
      </c>
      <c r="H15" s="4">
        <v>134141</v>
      </c>
      <c r="I15" s="4">
        <v>70000</v>
      </c>
      <c r="J15" s="5">
        <f t="shared" si="1"/>
        <v>52.18389604967907</v>
      </c>
      <c r="K15" s="4">
        <v>73978751</v>
      </c>
      <c r="L15" s="4">
        <v>18568286.91</v>
      </c>
      <c r="M15" s="5">
        <f t="shared" si="8"/>
        <v>25.099486891850876</v>
      </c>
      <c r="N15" s="4">
        <v>28097974</v>
      </c>
      <c r="O15" s="4">
        <v>9365992</v>
      </c>
      <c r="P15" s="5">
        <f t="shared" si="9"/>
        <v>33.33333570598364</v>
      </c>
      <c r="Q15" s="5">
        <v>6514713</v>
      </c>
      <c r="R15" s="5">
        <v>1550000</v>
      </c>
      <c r="S15" s="5">
        <f t="shared" si="10"/>
        <v>23.79229906213827</v>
      </c>
      <c r="T15" s="4">
        <v>336138</v>
      </c>
      <c r="U15" s="4">
        <v>106500</v>
      </c>
      <c r="V15" s="5">
        <f t="shared" si="22"/>
        <v>31.683415739963944</v>
      </c>
      <c r="W15" s="4">
        <v>29852329</v>
      </c>
      <c r="X15" s="4">
        <v>5695008.09</v>
      </c>
      <c r="Y15" s="5">
        <f t="shared" si="11"/>
        <v>19.077265596262187</v>
      </c>
      <c r="Z15" s="4">
        <v>1376398</v>
      </c>
      <c r="AA15" s="4">
        <v>404500</v>
      </c>
      <c r="AB15" s="5">
        <f t="shared" si="12"/>
        <v>29.388301930110334</v>
      </c>
      <c r="AC15" s="4">
        <v>645814</v>
      </c>
      <c r="AD15" s="4">
        <v>296000</v>
      </c>
      <c r="AE15" s="5">
        <f t="shared" si="13"/>
        <v>45.83363011641123</v>
      </c>
      <c r="AF15" s="4">
        <v>8856</v>
      </c>
      <c r="AG15" s="5">
        <v>0</v>
      </c>
      <c r="AH15" s="5">
        <v>0</v>
      </c>
      <c r="AI15" s="4">
        <v>348806</v>
      </c>
      <c r="AJ15" s="4">
        <v>68355</v>
      </c>
      <c r="AK15" s="5">
        <f t="shared" si="14"/>
        <v>19.59685326513879</v>
      </c>
      <c r="AL15" s="5"/>
      <c r="AM15" s="5"/>
      <c r="AN15" s="5"/>
      <c r="AO15" s="4">
        <v>716511</v>
      </c>
      <c r="AP15" s="4">
        <v>188556</v>
      </c>
      <c r="AQ15" s="5">
        <f t="shared" si="2"/>
        <v>26.31585558351512</v>
      </c>
      <c r="AR15" s="4">
        <v>891591</v>
      </c>
      <c r="AS15" s="4">
        <v>183519</v>
      </c>
      <c r="AT15" s="5">
        <f t="shared" si="3"/>
        <v>20.583316789873386</v>
      </c>
      <c r="AU15" s="34"/>
      <c r="AV15" s="34"/>
      <c r="AW15" s="34" t="e">
        <f t="shared" si="15"/>
        <v>#DIV/0!</v>
      </c>
      <c r="AX15" s="4">
        <v>22535603</v>
      </c>
      <c r="AY15" s="4">
        <v>5153421.58</v>
      </c>
      <c r="AZ15" s="5">
        <f t="shared" si="4"/>
        <v>22.867910745499024</v>
      </c>
      <c r="BA15" s="4">
        <v>552015</v>
      </c>
      <c r="BB15" s="4">
        <v>135000</v>
      </c>
      <c r="BC15" s="5">
        <f t="shared" si="5"/>
        <v>24.455857177794083</v>
      </c>
      <c r="BD15" s="5">
        <v>91105.04</v>
      </c>
      <c r="BE15" s="5">
        <v>0</v>
      </c>
      <c r="BF15" s="5">
        <f t="shared" si="16"/>
        <v>0</v>
      </c>
      <c r="BG15" s="5">
        <v>856</v>
      </c>
      <c r="BH15" s="5">
        <v>0</v>
      </c>
      <c r="BI15" s="5">
        <f t="shared" si="17"/>
        <v>0</v>
      </c>
      <c r="BJ15" s="5">
        <v>480704</v>
      </c>
      <c r="BK15" s="5">
        <v>0</v>
      </c>
      <c r="BL15" s="5">
        <f t="shared" si="18"/>
        <v>0</v>
      </c>
      <c r="BM15" s="5">
        <v>103889</v>
      </c>
      <c r="BN15" s="5">
        <v>0</v>
      </c>
      <c r="BO15" s="5">
        <f t="shared" si="19"/>
        <v>0</v>
      </c>
      <c r="BP15" s="5">
        <f t="shared" si="20"/>
        <v>214981218.04</v>
      </c>
      <c r="BQ15" s="5">
        <f t="shared" si="21"/>
        <v>56713595.14</v>
      </c>
      <c r="BR15" s="5">
        <f t="shared" si="6"/>
        <v>26.38072090997629</v>
      </c>
    </row>
    <row r="16" spans="1:70" ht="25.5">
      <c r="A16" s="6" t="s">
        <v>29</v>
      </c>
      <c r="B16" s="4">
        <v>116343596</v>
      </c>
      <c r="C16" s="4">
        <v>28927564.34</v>
      </c>
      <c r="D16" s="5">
        <f t="shared" si="7"/>
        <v>24.863907713493745</v>
      </c>
      <c r="E16" s="4">
        <v>144037844</v>
      </c>
      <c r="F16" s="4">
        <v>45789230.05</v>
      </c>
      <c r="G16" s="5">
        <f t="shared" si="0"/>
        <v>31.7897219080841</v>
      </c>
      <c r="H16" s="4">
        <v>2806689</v>
      </c>
      <c r="I16" s="4">
        <v>1405000</v>
      </c>
      <c r="J16" s="5">
        <f t="shared" si="1"/>
        <v>50.05898409121923</v>
      </c>
      <c r="K16" s="4">
        <v>250774323</v>
      </c>
      <c r="L16" s="4">
        <v>62873672.48</v>
      </c>
      <c r="M16" s="5">
        <f t="shared" si="8"/>
        <v>25.071814262260016</v>
      </c>
      <c r="N16" s="4">
        <v>39061608</v>
      </c>
      <c r="O16" s="4">
        <v>13020536</v>
      </c>
      <c r="P16" s="5">
        <f t="shared" si="9"/>
        <v>33.33333333333333</v>
      </c>
      <c r="Q16" s="5">
        <v>18480096</v>
      </c>
      <c r="R16" s="5">
        <v>4956000</v>
      </c>
      <c r="S16" s="5">
        <f t="shared" si="10"/>
        <v>26.818042503675304</v>
      </c>
      <c r="T16" s="4">
        <v>48020</v>
      </c>
      <c r="U16" s="4">
        <v>0</v>
      </c>
      <c r="V16" s="5">
        <v>0</v>
      </c>
      <c r="W16" s="4">
        <v>162455506</v>
      </c>
      <c r="X16" s="4">
        <v>30075446.51</v>
      </c>
      <c r="Y16" s="5">
        <f t="shared" si="11"/>
        <v>18.513036123257038</v>
      </c>
      <c r="Z16" s="4">
        <v>33460350</v>
      </c>
      <c r="AA16" s="4">
        <v>11247000</v>
      </c>
      <c r="AB16" s="5">
        <f t="shared" si="12"/>
        <v>33.61291797605225</v>
      </c>
      <c r="AC16" s="4">
        <v>402721</v>
      </c>
      <c r="AD16" s="4">
        <v>200000</v>
      </c>
      <c r="AE16" s="5">
        <f t="shared" si="13"/>
        <v>49.662173067706924</v>
      </c>
      <c r="AF16" s="4">
        <v>36801</v>
      </c>
      <c r="AG16" s="5">
        <v>0</v>
      </c>
      <c r="AH16" s="5">
        <v>0</v>
      </c>
      <c r="AI16" s="4">
        <v>682769</v>
      </c>
      <c r="AJ16" s="4">
        <v>175770</v>
      </c>
      <c r="AK16" s="5">
        <f t="shared" si="14"/>
        <v>25.74369955285023</v>
      </c>
      <c r="AL16" s="5">
        <v>22168418</v>
      </c>
      <c r="AM16" s="5">
        <v>7590466</v>
      </c>
      <c r="AN16" s="5">
        <f>AM16/AL16*100</f>
        <v>34.239998542070076</v>
      </c>
      <c r="AO16" s="4">
        <v>422770</v>
      </c>
      <c r="AP16" s="4">
        <v>111255</v>
      </c>
      <c r="AQ16" s="5">
        <f t="shared" si="2"/>
        <v>26.315727227570544</v>
      </c>
      <c r="AR16" s="4">
        <v>2761085</v>
      </c>
      <c r="AS16" s="4">
        <v>433992.5</v>
      </c>
      <c r="AT16" s="5">
        <f>AS16/AR16*100</f>
        <v>15.718186872189738</v>
      </c>
      <c r="AU16" s="34"/>
      <c r="AV16" s="34"/>
      <c r="AW16" s="34" t="e">
        <f t="shared" si="15"/>
        <v>#DIV/0!</v>
      </c>
      <c r="AX16" s="4">
        <v>174684089</v>
      </c>
      <c r="AY16" s="4">
        <v>45828404.99</v>
      </c>
      <c r="AZ16" s="5">
        <f t="shared" si="4"/>
        <v>26.235019601584895</v>
      </c>
      <c r="BA16" s="4">
        <v>871603</v>
      </c>
      <c r="BB16" s="4">
        <v>210000</v>
      </c>
      <c r="BC16" s="5">
        <f t="shared" si="5"/>
        <v>24.093537998377702</v>
      </c>
      <c r="BD16" s="5">
        <v>250538.86</v>
      </c>
      <c r="BE16" s="5">
        <v>0</v>
      </c>
      <c r="BF16" s="5">
        <f t="shared" si="16"/>
        <v>0</v>
      </c>
      <c r="BG16" s="5">
        <v>4209</v>
      </c>
      <c r="BH16" s="5">
        <v>0</v>
      </c>
      <c r="BI16" s="5">
        <f t="shared" si="17"/>
        <v>0</v>
      </c>
      <c r="BJ16" s="5">
        <v>480704</v>
      </c>
      <c r="BK16" s="5">
        <v>0</v>
      </c>
      <c r="BL16" s="5">
        <f t="shared" si="18"/>
        <v>0</v>
      </c>
      <c r="BM16" s="5">
        <v>675278.2</v>
      </c>
      <c r="BN16" s="5">
        <v>0</v>
      </c>
      <c r="BO16" s="5">
        <f t="shared" si="19"/>
        <v>0</v>
      </c>
      <c r="BP16" s="5">
        <f t="shared" si="20"/>
        <v>970909018.0600001</v>
      </c>
      <c r="BQ16" s="5">
        <f t="shared" si="21"/>
        <v>252844337.87</v>
      </c>
      <c r="BR16" s="5">
        <f>BQ16/BP16*100</f>
        <v>26.042021772051843</v>
      </c>
    </row>
    <row r="17" spans="1:70" ht="12.75">
      <c r="A17" s="3" t="s">
        <v>12</v>
      </c>
      <c r="B17" s="4">
        <v>195013483</v>
      </c>
      <c r="C17" s="4">
        <v>48074329</v>
      </c>
      <c r="D17" s="5">
        <f t="shared" si="7"/>
        <v>24.651797537506674</v>
      </c>
      <c r="E17" s="4">
        <v>144857188</v>
      </c>
      <c r="F17" s="4">
        <v>55779087.19</v>
      </c>
      <c r="G17" s="5">
        <f t="shared" si="0"/>
        <v>38.506261208107944</v>
      </c>
      <c r="H17" s="4">
        <v>3030479</v>
      </c>
      <c r="I17" s="4">
        <v>989225</v>
      </c>
      <c r="J17" s="5">
        <f t="shared" si="1"/>
        <v>32.64252944831494</v>
      </c>
      <c r="K17" s="4">
        <v>369932727</v>
      </c>
      <c r="L17" s="4">
        <v>92436347.66</v>
      </c>
      <c r="M17" s="5">
        <f t="shared" si="8"/>
        <v>24.987339835980503</v>
      </c>
      <c r="N17" s="4">
        <v>78618821</v>
      </c>
      <c r="O17" s="4">
        <v>26206272</v>
      </c>
      <c r="P17" s="5">
        <f t="shared" si="9"/>
        <v>33.33333121339991</v>
      </c>
      <c r="Q17" s="5">
        <v>15923530</v>
      </c>
      <c r="R17" s="5">
        <v>4350000</v>
      </c>
      <c r="S17" s="5">
        <f t="shared" si="10"/>
        <v>27.31806326863453</v>
      </c>
      <c r="T17" s="4">
        <v>48020</v>
      </c>
      <c r="U17" s="4">
        <v>0</v>
      </c>
      <c r="V17" s="5"/>
      <c r="W17" s="4">
        <v>214651310</v>
      </c>
      <c r="X17" s="4">
        <v>49872929.07</v>
      </c>
      <c r="Y17" s="5">
        <f t="shared" si="11"/>
        <v>23.234393058211477</v>
      </c>
      <c r="Z17" s="4">
        <v>8843463</v>
      </c>
      <c r="AA17" s="4">
        <v>4598000</v>
      </c>
      <c r="AB17" s="5">
        <f t="shared" si="12"/>
        <v>51.99320673360651</v>
      </c>
      <c r="AC17" s="4">
        <v>773897</v>
      </c>
      <c r="AD17" s="4">
        <v>500000</v>
      </c>
      <c r="AE17" s="5">
        <f t="shared" si="13"/>
        <v>64.60808092032919</v>
      </c>
      <c r="AF17" s="4">
        <v>84240</v>
      </c>
      <c r="AG17" s="5">
        <v>0</v>
      </c>
      <c r="AH17" s="5">
        <v>0</v>
      </c>
      <c r="AI17" s="4">
        <v>1283902</v>
      </c>
      <c r="AJ17" s="4">
        <v>318339</v>
      </c>
      <c r="AK17" s="5">
        <f t="shared" si="14"/>
        <v>24.794649435860368</v>
      </c>
      <c r="AL17" s="5"/>
      <c r="AM17" s="5"/>
      <c r="AN17" s="5"/>
      <c r="AO17" s="4">
        <v>2135810</v>
      </c>
      <c r="AP17" s="4">
        <v>562055</v>
      </c>
      <c r="AQ17" s="5">
        <f t="shared" si="2"/>
        <v>26.31577715246206</v>
      </c>
      <c r="AR17" s="4">
        <v>3996382</v>
      </c>
      <c r="AS17" s="4">
        <v>685920.7</v>
      </c>
      <c r="AT17" s="5">
        <f t="shared" si="3"/>
        <v>17.16354192366996</v>
      </c>
      <c r="AU17" s="34"/>
      <c r="AV17" s="34"/>
      <c r="AW17" s="34" t="e">
        <f t="shared" si="15"/>
        <v>#DIV/0!</v>
      </c>
      <c r="AX17" s="4">
        <v>1140026</v>
      </c>
      <c r="AY17" s="4">
        <v>210425.14</v>
      </c>
      <c r="AZ17" s="5">
        <f t="shared" si="4"/>
        <v>18.457924643823915</v>
      </c>
      <c r="BA17" s="4">
        <v>1481725</v>
      </c>
      <c r="BB17" s="4">
        <v>360000</v>
      </c>
      <c r="BC17" s="5">
        <f t="shared" si="5"/>
        <v>24.296006343957213</v>
      </c>
      <c r="BD17" s="5">
        <v>318867.5</v>
      </c>
      <c r="BE17" s="5">
        <v>0</v>
      </c>
      <c r="BF17" s="5">
        <f t="shared" si="16"/>
        <v>0</v>
      </c>
      <c r="BG17" s="5">
        <v>4908</v>
      </c>
      <c r="BH17" s="5">
        <v>0</v>
      </c>
      <c r="BI17" s="5">
        <f t="shared" si="17"/>
        <v>0</v>
      </c>
      <c r="BJ17" s="5">
        <v>480704</v>
      </c>
      <c r="BK17" s="5">
        <v>0</v>
      </c>
      <c r="BL17" s="5">
        <f t="shared" si="18"/>
        <v>0</v>
      </c>
      <c r="BM17" s="5">
        <v>779167.2</v>
      </c>
      <c r="BN17" s="5">
        <v>0</v>
      </c>
      <c r="BO17" s="5">
        <f t="shared" si="19"/>
        <v>0</v>
      </c>
      <c r="BP17" s="5">
        <f t="shared" si="20"/>
        <v>1043398649.7</v>
      </c>
      <c r="BQ17" s="5">
        <f t="shared" si="21"/>
        <v>284942929.76</v>
      </c>
      <c r="BR17" s="5">
        <f t="shared" si="6"/>
        <v>27.309114291256492</v>
      </c>
    </row>
    <row r="18" spans="1:70" ht="12.75">
      <c r="A18" s="3" t="s">
        <v>13</v>
      </c>
      <c r="B18" s="4">
        <v>28901278</v>
      </c>
      <c r="C18" s="4">
        <v>7225317</v>
      </c>
      <c r="D18" s="5">
        <f t="shared" si="7"/>
        <v>24.99999134986349</v>
      </c>
      <c r="E18" s="4">
        <v>34379232</v>
      </c>
      <c r="F18" s="4">
        <v>12497065.3</v>
      </c>
      <c r="G18" s="5">
        <f t="shared" si="0"/>
        <v>36.350623830107665</v>
      </c>
      <c r="H18" s="4">
        <v>382839</v>
      </c>
      <c r="I18" s="4">
        <v>158630.2</v>
      </c>
      <c r="J18" s="5">
        <f t="shared" si="1"/>
        <v>41.43522472893305</v>
      </c>
      <c r="K18" s="4">
        <v>100430490</v>
      </c>
      <c r="L18" s="4">
        <v>25107621</v>
      </c>
      <c r="M18" s="5">
        <f t="shared" si="8"/>
        <v>24.999998506429673</v>
      </c>
      <c r="N18" s="4">
        <v>25434451</v>
      </c>
      <c r="O18" s="4">
        <v>8478152</v>
      </c>
      <c r="P18" s="5">
        <f t="shared" si="9"/>
        <v>33.333339886125316</v>
      </c>
      <c r="Q18" s="5">
        <v>5991522</v>
      </c>
      <c r="R18" s="5">
        <v>1300000</v>
      </c>
      <c r="S18" s="5">
        <f t="shared" si="10"/>
        <v>21.697324986873117</v>
      </c>
      <c r="T18" s="4">
        <v>48020</v>
      </c>
      <c r="U18" s="4">
        <v>0</v>
      </c>
      <c r="V18" s="5"/>
      <c r="W18" s="4">
        <v>42997243</v>
      </c>
      <c r="X18" s="4">
        <v>8698222.34</v>
      </c>
      <c r="Y18" s="5">
        <f t="shared" si="11"/>
        <v>20.22972110095524</v>
      </c>
      <c r="Z18" s="4">
        <v>1347747</v>
      </c>
      <c r="AA18" s="4">
        <v>495900</v>
      </c>
      <c r="AB18" s="5">
        <f t="shared" si="12"/>
        <v>36.7947396655307</v>
      </c>
      <c r="AC18" s="4">
        <v>240701</v>
      </c>
      <c r="AD18" s="4">
        <v>105000</v>
      </c>
      <c r="AE18" s="5">
        <f t="shared" si="13"/>
        <v>43.62258569760824</v>
      </c>
      <c r="AF18" s="4">
        <v>54594</v>
      </c>
      <c r="AG18" s="5">
        <v>0</v>
      </c>
      <c r="AH18" s="5">
        <v>0</v>
      </c>
      <c r="AI18" s="4">
        <v>430441</v>
      </c>
      <c r="AJ18" s="4">
        <v>103574</v>
      </c>
      <c r="AK18" s="5">
        <f t="shared" si="14"/>
        <v>24.062298898106825</v>
      </c>
      <c r="AL18" s="5"/>
      <c r="AM18" s="5"/>
      <c r="AN18" s="5"/>
      <c r="AO18" s="4">
        <v>513362</v>
      </c>
      <c r="AP18" s="4">
        <v>135095</v>
      </c>
      <c r="AQ18" s="5">
        <f t="shared" si="2"/>
        <v>26.315738212021927</v>
      </c>
      <c r="AR18" s="4">
        <v>881364</v>
      </c>
      <c r="AS18" s="4">
        <v>203814</v>
      </c>
      <c r="AT18" s="5">
        <f t="shared" si="3"/>
        <v>23.124838318787695</v>
      </c>
      <c r="AU18" s="34"/>
      <c r="AV18" s="34"/>
      <c r="AW18" s="34" t="e">
        <f t="shared" si="15"/>
        <v>#DIV/0!</v>
      </c>
      <c r="AX18" s="4">
        <v>76863</v>
      </c>
      <c r="AY18" s="4">
        <v>16985.5</v>
      </c>
      <c r="AZ18" s="5">
        <f t="shared" si="4"/>
        <v>22.098408857317565</v>
      </c>
      <c r="BA18" s="4">
        <v>610122</v>
      </c>
      <c r="BB18" s="4">
        <v>150000</v>
      </c>
      <c r="BC18" s="5">
        <f t="shared" si="5"/>
        <v>24.58524688504922</v>
      </c>
      <c r="BD18" s="5">
        <v>136657.5</v>
      </c>
      <c r="BE18" s="5">
        <v>0</v>
      </c>
      <c r="BF18" s="5">
        <f t="shared" si="16"/>
        <v>0</v>
      </c>
      <c r="BG18" s="5">
        <v>1092</v>
      </c>
      <c r="BH18" s="5">
        <v>0</v>
      </c>
      <c r="BI18" s="5">
        <f t="shared" si="17"/>
        <v>0</v>
      </c>
      <c r="BJ18" s="5">
        <v>480704</v>
      </c>
      <c r="BK18" s="5">
        <v>0</v>
      </c>
      <c r="BL18" s="5">
        <f t="shared" si="18"/>
        <v>0</v>
      </c>
      <c r="BM18" s="5">
        <v>207777.9</v>
      </c>
      <c r="BN18" s="5">
        <v>0</v>
      </c>
      <c r="BO18" s="5">
        <f t="shared" si="19"/>
        <v>0</v>
      </c>
      <c r="BP18" s="5">
        <f t="shared" si="20"/>
        <v>243546500.4</v>
      </c>
      <c r="BQ18" s="5">
        <f t="shared" si="21"/>
        <v>64675376.34</v>
      </c>
      <c r="BR18" s="5">
        <f t="shared" si="6"/>
        <v>26.55565825572421</v>
      </c>
    </row>
    <row r="19" spans="1:70" ht="12.75">
      <c r="A19" s="3" t="s">
        <v>14</v>
      </c>
      <c r="B19" s="4">
        <v>13344049</v>
      </c>
      <c r="C19" s="4">
        <v>3336012</v>
      </c>
      <c r="D19" s="5">
        <f t="shared" si="7"/>
        <v>24.99999812650568</v>
      </c>
      <c r="E19" s="4">
        <v>33942255</v>
      </c>
      <c r="F19" s="4">
        <v>11133500.43</v>
      </c>
      <c r="G19" s="5">
        <f t="shared" si="0"/>
        <v>32.80129864677524</v>
      </c>
      <c r="H19" s="4">
        <v>316970</v>
      </c>
      <c r="I19" s="4">
        <v>158485</v>
      </c>
      <c r="J19" s="5">
        <f t="shared" si="1"/>
        <v>50</v>
      </c>
      <c r="K19" s="4">
        <v>85068312</v>
      </c>
      <c r="L19" s="4">
        <v>21267077.1</v>
      </c>
      <c r="M19" s="5">
        <f t="shared" si="8"/>
        <v>24.999998942026735</v>
      </c>
      <c r="N19" s="4">
        <v>32441138</v>
      </c>
      <c r="O19" s="4">
        <v>10813712</v>
      </c>
      <c r="P19" s="5">
        <f t="shared" si="9"/>
        <v>33.33333127832939</v>
      </c>
      <c r="Q19" s="5">
        <v>6514713</v>
      </c>
      <c r="R19" s="5">
        <v>1653780</v>
      </c>
      <c r="S19" s="5">
        <f t="shared" si="10"/>
        <v>25.38530860837615</v>
      </c>
      <c r="T19" s="4">
        <v>144059</v>
      </c>
      <c r="U19" s="4">
        <v>32200</v>
      </c>
      <c r="V19" s="5">
        <f t="shared" si="22"/>
        <v>22.351953019249056</v>
      </c>
      <c r="W19" s="4">
        <v>40775240</v>
      </c>
      <c r="X19" s="4">
        <v>10862638.36</v>
      </c>
      <c r="Y19" s="5">
        <f t="shared" si="11"/>
        <v>26.64028062127899</v>
      </c>
      <c r="Z19" s="4">
        <v>712181</v>
      </c>
      <c r="AA19" s="4">
        <v>392500</v>
      </c>
      <c r="AB19" s="5">
        <f t="shared" si="12"/>
        <v>55.112394180692824</v>
      </c>
      <c r="AC19" s="4">
        <v>938311</v>
      </c>
      <c r="AD19" s="4">
        <v>360000</v>
      </c>
      <c r="AE19" s="5">
        <f t="shared" si="13"/>
        <v>38.36681015143167</v>
      </c>
      <c r="AF19" s="4">
        <v>34614</v>
      </c>
      <c r="AG19" s="5">
        <v>0</v>
      </c>
      <c r="AH19" s="5">
        <v>0</v>
      </c>
      <c r="AI19" s="4">
        <v>326542</v>
      </c>
      <c r="AJ19" s="4">
        <v>60543</v>
      </c>
      <c r="AK19" s="5">
        <f t="shared" si="14"/>
        <v>18.540647144930823</v>
      </c>
      <c r="AL19" s="5"/>
      <c r="AM19" s="5"/>
      <c r="AN19" s="5"/>
      <c r="AO19" s="4">
        <v>1015746</v>
      </c>
      <c r="AP19" s="4">
        <v>267302</v>
      </c>
      <c r="AQ19" s="5">
        <f t="shared" si="2"/>
        <v>26.315830926235495</v>
      </c>
      <c r="AR19" s="4">
        <v>879914</v>
      </c>
      <c r="AS19" s="4">
        <v>153140.04</v>
      </c>
      <c r="AT19" s="5">
        <f t="shared" si="3"/>
        <v>17.40397811604316</v>
      </c>
      <c r="AU19" s="34"/>
      <c r="AV19" s="34"/>
      <c r="AW19" s="34" t="e">
        <f t="shared" si="15"/>
        <v>#DIV/0!</v>
      </c>
      <c r="AX19" s="4">
        <v>539924</v>
      </c>
      <c r="AY19" s="4">
        <v>69813.59</v>
      </c>
      <c r="AZ19" s="5">
        <f t="shared" si="4"/>
        <v>12.930262407301768</v>
      </c>
      <c r="BA19" s="4">
        <v>755389</v>
      </c>
      <c r="BB19" s="4">
        <v>210000</v>
      </c>
      <c r="BC19" s="5">
        <f t="shared" si="5"/>
        <v>27.800245965985738</v>
      </c>
      <c r="BD19" s="5">
        <v>318868</v>
      </c>
      <c r="BE19" s="5">
        <v>0</v>
      </c>
      <c r="BF19" s="5">
        <f t="shared" si="16"/>
        <v>0</v>
      </c>
      <c r="BG19" s="5">
        <v>1170</v>
      </c>
      <c r="BH19" s="5">
        <v>0</v>
      </c>
      <c r="BI19" s="5">
        <f t="shared" si="17"/>
        <v>0</v>
      </c>
      <c r="BJ19" s="5">
        <v>480704</v>
      </c>
      <c r="BK19" s="5">
        <v>0</v>
      </c>
      <c r="BL19" s="5">
        <f t="shared" si="18"/>
        <v>0</v>
      </c>
      <c r="BM19" s="5">
        <v>207777.9</v>
      </c>
      <c r="BN19" s="5">
        <v>0</v>
      </c>
      <c r="BO19" s="5">
        <f t="shared" si="19"/>
        <v>0</v>
      </c>
      <c r="BP19" s="5">
        <f t="shared" si="20"/>
        <v>218757876.9</v>
      </c>
      <c r="BQ19" s="5">
        <f t="shared" si="21"/>
        <v>60770703.52</v>
      </c>
      <c r="BR19" s="5">
        <f t="shared" si="6"/>
        <v>27.779892720288146</v>
      </c>
    </row>
    <row r="20" spans="1:70" ht="12.75">
      <c r="A20" s="3" t="s">
        <v>15</v>
      </c>
      <c r="B20" s="4">
        <v>18818060</v>
      </c>
      <c r="C20" s="4">
        <v>4843787.85</v>
      </c>
      <c r="D20" s="5">
        <f t="shared" si="7"/>
        <v>25.74010206153025</v>
      </c>
      <c r="E20" s="4">
        <v>31098319</v>
      </c>
      <c r="F20" s="4">
        <v>11804444.99</v>
      </c>
      <c r="G20" s="5">
        <f t="shared" si="0"/>
        <v>37.95846646887892</v>
      </c>
      <c r="H20" s="4">
        <v>323823</v>
      </c>
      <c r="I20" s="4">
        <v>160000</v>
      </c>
      <c r="J20" s="5">
        <f t="shared" si="1"/>
        <v>49.40970839007729</v>
      </c>
      <c r="K20" s="4">
        <v>71739881</v>
      </c>
      <c r="L20" s="4">
        <v>17293118.94</v>
      </c>
      <c r="M20" s="5">
        <f t="shared" si="8"/>
        <v>24.105307534591535</v>
      </c>
      <c r="N20" s="4">
        <v>19759493</v>
      </c>
      <c r="O20" s="4">
        <v>6586496</v>
      </c>
      <c r="P20" s="5">
        <f t="shared" si="9"/>
        <v>33.333324898569</v>
      </c>
      <c r="Q20" s="5">
        <v>5991522</v>
      </c>
      <c r="R20" s="5">
        <v>1649266</v>
      </c>
      <c r="S20" s="5">
        <f t="shared" si="10"/>
        <v>27.526661839846366</v>
      </c>
      <c r="T20" s="4">
        <v>144059</v>
      </c>
      <c r="U20" s="4">
        <v>12150</v>
      </c>
      <c r="V20" s="5">
        <f t="shared" si="22"/>
        <v>8.434044384592424</v>
      </c>
      <c r="W20" s="4">
        <v>36879027</v>
      </c>
      <c r="X20" s="4">
        <v>7364681.29</v>
      </c>
      <c r="Y20" s="5">
        <f t="shared" si="11"/>
        <v>19.9698362161236</v>
      </c>
      <c r="Z20" s="4">
        <v>940456</v>
      </c>
      <c r="AA20" s="4">
        <v>404000</v>
      </c>
      <c r="AB20" s="5">
        <f t="shared" si="12"/>
        <v>42.957884260401336</v>
      </c>
      <c r="AC20" s="4">
        <v>380627</v>
      </c>
      <c r="AD20" s="4">
        <v>150000</v>
      </c>
      <c r="AE20" s="5">
        <f t="shared" si="13"/>
        <v>39.408659921655584</v>
      </c>
      <c r="AF20" s="4">
        <v>38367</v>
      </c>
      <c r="AG20" s="5">
        <v>0</v>
      </c>
      <c r="AH20" s="5">
        <v>0</v>
      </c>
      <c r="AI20" s="4">
        <v>274592</v>
      </c>
      <c r="AJ20" s="4">
        <v>68355</v>
      </c>
      <c r="AK20" s="5">
        <f t="shared" si="14"/>
        <v>24.893296235869943</v>
      </c>
      <c r="AL20" s="5"/>
      <c r="AM20" s="5"/>
      <c r="AN20" s="5"/>
      <c r="AO20" s="4">
        <v>862011</v>
      </c>
      <c r="AP20" s="4">
        <v>226845</v>
      </c>
      <c r="AQ20" s="5">
        <f t="shared" si="2"/>
        <v>26.31578947368421</v>
      </c>
      <c r="AR20" s="4">
        <v>1111835</v>
      </c>
      <c r="AS20" s="4">
        <v>164509.15</v>
      </c>
      <c r="AT20" s="5">
        <f t="shared" si="3"/>
        <v>14.796183786263247</v>
      </c>
      <c r="AU20" s="34"/>
      <c r="AV20" s="34"/>
      <c r="AW20" s="34" t="e">
        <f t="shared" si="15"/>
        <v>#DIV/0!</v>
      </c>
      <c r="AX20" s="4">
        <v>103467</v>
      </c>
      <c r="AY20" s="4">
        <v>26758.25</v>
      </c>
      <c r="AZ20" s="5">
        <f t="shared" si="4"/>
        <v>25.861627378777776</v>
      </c>
      <c r="BA20" s="4">
        <v>552015</v>
      </c>
      <c r="BB20" s="4">
        <v>135000</v>
      </c>
      <c r="BC20" s="5">
        <f t="shared" si="5"/>
        <v>24.455857177794083</v>
      </c>
      <c r="BD20" s="5">
        <v>91105.04</v>
      </c>
      <c r="BE20" s="5">
        <v>0</v>
      </c>
      <c r="BF20" s="5">
        <f t="shared" si="16"/>
        <v>0</v>
      </c>
      <c r="BG20" s="5">
        <v>856</v>
      </c>
      <c r="BH20" s="5">
        <v>0</v>
      </c>
      <c r="BI20" s="5">
        <f t="shared" si="17"/>
        <v>0</v>
      </c>
      <c r="BJ20" s="5">
        <v>480704</v>
      </c>
      <c r="BK20" s="5">
        <v>0</v>
      </c>
      <c r="BL20" s="5">
        <f t="shared" si="18"/>
        <v>0</v>
      </c>
      <c r="BM20" s="5">
        <v>155833.4</v>
      </c>
      <c r="BN20" s="5">
        <v>0</v>
      </c>
      <c r="BO20" s="5">
        <f t="shared" si="19"/>
        <v>0</v>
      </c>
      <c r="BP20" s="5">
        <f t="shared" si="20"/>
        <v>189746052.44</v>
      </c>
      <c r="BQ20" s="5">
        <f t="shared" si="21"/>
        <v>50889412.47</v>
      </c>
      <c r="BR20" s="5">
        <f t="shared" si="6"/>
        <v>26.81974766568166</v>
      </c>
    </row>
    <row r="21" spans="1:70" ht="12.75">
      <c r="A21" s="3" t="s">
        <v>16</v>
      </c>
      <c r="B21" s="4">
        <v>17272516</v>
      </c>
      <c r="C21" s="4">
        <v>4318128</v>
      </c>
      <c r="D21" s="5">
        <f t="shared" si="7"/>
        <v>24.9999942104555</v>
      </c>
      <c r="E21" s="4">
        <v>44797509</v>
      </c>
      <c r="F21" s="4">
        <v>14169232.08</v>
      </c>
      <c r="G21" s="5">
        <f t="shared" si="0"/>
        <v>31.629508863986167</v>
      </c>
      <c r="H21" s="4">
        <v>462790</v>
      </c>
      <c r="I21" s="4">
        <v>230000</v>
      </c>
      <c r="J21" s="5">
        <f t="shared" si="1"/>
        <v>49.69856738477495</v>
      </c>
      <c r="K21" s="4">
        <v>127581359</v>
      </c>
      <c r="L21" s="4">
        <v>31910221.92</v>
      </c>
      <c r="M21" s="5">
        <f t="shared" si="8"/>
        <v>25.01166484674301</v>
      </c>
      <c r="N21" s="4">
        <v>42247798</v>
      </c>
      <c r="O21" s="4">
        <v>14082600</v>
      </c>
      <c r="P21" s="5">
        <f t="shared" si="9"/>
        <v>33.33333491132485</v>
      </c>
      <c r="Q21" s="5">
        <v>7037904</v>
      </c>
      <c r="R21" s="5">
        <v>1970000</v>
      </c>
      <c r="S21" s="5">
        <f t="shared" si="10"/>
        <v>27.99128831538481</v>
      </c>
      <c r="T21" s="4">
        <v>96039</v>
      </c>
      <c r="U21" s="4">
        <v>12666</v>
      </c>
      <c r="V21" s="5">
        <f t="shared" si="22"/>
        <v>13.188392215662386</v>
      </c>
      <c r="W21" s="4">
        <v>51081240</v>
      </c>
      <c r="X21" s="4">
        <v>10090725.53</v>
      </c>
      <c r="Y21" s="5">
        <f t="shared" si="11"/>
        <v>19.754268944919893</v>
      </c>
      <c r="Z21" s="4">
        <v>1158976</v>
      </c>
      <c r="AA21" s="4">
        <v>454500</v>
      </c>
      <c r="AB21" s="5">
        <f t="shared" si="12"/>
        <v>39.215652438014246</v>
      </c>
      <c r="AC21" s="4">
        <v>174357</v>
      </c>
      <c r="AD21" s="4">
        <v>174357</v>
      </c>
      <c r="AE21" s="5">
        <f t="shared" si="13"/>
        <v>100</v>
      </c>
      <c r="AF21" s="4">
        <v>65880</v>
      </c>
      <c r="AG21" s="5">
        <v>0</v>
      </c>
      <c r="AH21" s="5">
        <v>0</v>
      </c>
      <c r="AI21" s="4">
        <v>653083</v>
      </c>
      <c r="AJ21" s="4">
        <v>149079</v>
      </c>
      <c r="AK21" s="5">
        <f t="shared" si="14"/>
        <v>22.826960738527873</v>
      </c>
      <c r="AL21" s="5"/>
      <c r="AM21" s="5"/>
      <c r="AN21" s="5"/>
      <c r="AO21" s="4">
        <v>1309486</v>
      </c>
      <c r="AP21" s="4">
        <v>344602</v>
      </c>
      <c r="AQ21" s="5">
        <f t="shared" si="2"/>
        <v>26.315821627722634</v>
      </c>
      <c r="AR21" s="4">
        <v>963738</v>
      </c>
      <c r="AS21" s="4">
        <v>268644.2</v>
      </c>
      <c r="AT21" s="5">
        <f t="shared" si="3"/>
        <v>27.87523165009577</v>
      </c>
      <c r="AU21" s="34"/>
      <c r="AV21" s="34"/>
      <c r="AW21" s="34" t="e">
        <f t="shared" si="15"/>
        <v>#DIV/0!</v>
      </c>
      <c r="AX21" s="4">
        <v>155194</v>
      </c>
      <c r="AY21" s="4">
        <v>24032.69</v>
      </c>
      <c r="AZ21" s="5">
        <f t="shared" si="4"/>
        <v>15.485579339407451</v>
      </c>
      <c r="BA21" s="4">
        <v>1045924</v>
      </c>
      <c r="BB21" s="4">
        <v>255000</v>
      </c>
      <c r="BC21" s="5">
        <f t="shared" si="5"/>
        <v>24.38035650773861</v>
      </c>
      <c r="BD21" s="5">
        <v>387196.41</v>
      </c>
      <c r="BE21" s="5">
        <v>126743</v>
      </c>
      <c r="BF21" s="5">
        <f t="shared" si="16"/>
        <v>32.73351630507111</v>
      </c>
      <c r="BG21" s="5">
        <v>1328</v>
      </c>
      <c r="BH21" s="5">
        <v>0</v>
      </c>
      <c r="BI21" s="5">
        <f t="shared" si="17"/>
        <v>0</v>
      </c>
      <c r="BJ21" s="5">
        <v>480704</v>
      </c>
      <c r="BK21" s="5">
        <v>0</v>
      </c>
      <c r="BL21" s="5">
        <f t="shared" si="18"/>
        <v>0</v>
      </c>
      <c r="BM21" s="5">
        <v>207777.9</v>
      </c>
      <c r="BN21" s="5">
        <v>0</v>
      </c>
      <c r="BO21" s="5">
        <f t="shared" si="19"/>
        <v>0</v>
      </c>
      <c r="BP21" s="5">
        <f t="shared" si="20"/>
        <v>297180799.31</v>
      </c>
      <c r="BQ21" s="5">
        <f t="shared" si="21"/>
        <v>78580531.42</v>
      </c>
      <c r="BR21" s="5">
        <f t="shared" si="6"/>
        <v>26.44199477303035</v>
      </c>
    </row>
    <row r="22" spans="1:70" ht="12.75">
      <c r="A22" s="3" t="s">
        <v>17</v>
      </c>
      <c r="B22" s="4">
        <v>8892792</v>
      </c>
      <c r="C22" s="4">
        <v>2223196.02</v>
      </c>
      <c r="D22" s="5">
        <f t="shared" si="7"/>
        <v>24.99997773477666</v>
      </c>
      <c r="E22" s="4">
        <v>22270163</v>
      </c>
      <c r="F22" s="4">
        <v>7255138.12</v>
      </c>
      <c r="G22" s="5">
        <f t="shared" si="0"/>
        <v>32.577840225058075</v>
      </c>
      <c r="H22" s="4">
        <v>129318</v>
      </c>
      <c r="I22" s="4">
        <v>41000</v>
      </c>
      <c r="J22" s="5">
        <f t="shared" si="1"/>
        <v>31.704789743113874</v>
      </c>
      <c r="K22" s="4">
        <v>49920862</v>
      </c>
      <c r="L22" s="4">
        <v>12480213.48</v>
      </c>
      <c r="M22" s="5">
        <f t="shared" si="8"/>
        <v>24.999995953595512</v>
      </c>
      <c r="N22" s="4">
        <v>16356664</v>
      </c>
      <c r="O22" s="4">
        <v>5452220</v>
      </c>
      <c r="P22" s="5">
        <f t="shared" si="9"/>
        <v>33.33332518171187</v>
      </c>
      <c r="Q22" s="5">
        <v>5468331</v>
      </c>
      <c r="R22" s="5">
        <v>1668000</v>
      </c>
      <c r="S22" s="5">
        <f t="shared" si="10"/>
        <v>30.50290847426756</v>
      </c>
      <c r="T22" s="4">
        <v>48020</v>
      </c>
      <c r="U22" s="4">
        <v>0</v>
      </c>
      <c r="V22" s="5">
        <f t="shared" si="22"/>
        <v>0</v>
      </c>
      <c r="W22" s="4">
        <v>22743842</v>
      </c>
      <c r="X22" s="4">
        <v>4620028.35</v>
      </c>
      <c r="Y22" s="5">
        <f t="shared" si="11"/>
        <v>20.31331535806483</v>
      </c>
      <c r="Z22" s="4">
        <v>372518</v>
      </c>
      <c r="AA22" s="4">
        <v>136350</v>
      </c>
      <c r="AB22" s="5">
        <f t="shared" si="12"/>
        <v>36.602258145915094</v>
      </c>
      <c r="AC22" s="4">
        <v>206331</v>
      </c>
      <c r="AD22" s="4">
        <v>206331</v>
      </c>
      <c r="AE22" s="5">
        <f t="shared" si="13"/>
        <v>100</v>
      </c>
      <c r="AF22" s="4">
        <v>45414</v>
      </c>
      <c r="AG22" s="5">
        <v>0</v>
      </c>
      <c r="AH22" s="5">
        <v>0</v>
      </c>
      <c r="AI22" s="4">
        <v>252328</v>
      </c>
      <c r="AJ22" s="4">
        <v>66402</v>
      </c>
      <c r="AK22" s="5">
        <f t="shared" si="14"/>
        <v>26.31574775688786</v>
      </c>
      <c r="AL22" s="5">
        <v>12097241</v>
      </c>
      <c r="AM22" s="5">
        <v>4451561.34</v>
      </c>
      <c r="AN22" s="5">
        <f>AM22/AL22*100</f>
        <v>36.79815372777975</v>
      </c>
      <c r="AO22" s="4">
        <v>741215</v>
      </c>
      <c r="AP22" s="4">
        <v>192598</v>
      </c>
      <c r="AQ22" s="5">
        <f t="shared" si="2"/>
        <v>25.984093684018806</v>
      </c>
      <c r="AR22" s="4">
        <v>958791</v>
      </c>
      <c r="AS22" s="4">
        <v>189672</v>
      </c>
      <c r="AT22" s="5">
        <f t="shared" si="3"/>
        <v>19.782413476972565</v>
      </c>
      <c r="AU22" s="34"/>
      <c r="AV22" s="34"/>
      <c r="AW22" s="34" t="e">
        <f t="shared" si="15"/>
        <v>#DIV/0!</v>
      </c>
      <c r="AX22" s="4">
        <v>134278</v>
      </c>
      <c r="AY22" s="4">
        <v>33855.53</v>
      </c>
      <c r="AZ22" s="5">
        <f t="shared" si="4"/>
        <v>25.213013300764086</v>
      </c>
      <c r="BA22" s="4">
        <v>610122</v>
      </c>
      <c r="BB22" s="4">
        <v>150000</v>
      </c>
      <c r="BC22" s="5">
        <f t="shared" si="5"/>
        <v>24.58524688504922</v>
      </c>
      <c r="BD22" s="5">
        <v>341643.89</v>
      </c>
      <c r="BE22" s="5">
        <v>0</v>
      </c>
      <c r="BF22" s="5">
        <f t="shared" si="16"/>
        <v>0</v>
      </c>
      <c r="BG22" s="5">
        <v>777</v>
      </c>
      <c r="BH22" s="5">
        <v>0</v>
      </c>
      <c r="BI22" s="5">
        <f t="shared" si="17"/>
        <v>0</v>
      </c>
      <c r="BJ22" s="5">
        <v>480704</v>
      </c>
      <c r="BK22" s="5">
        <v>0</v>
      </c>
      <c r="BL22" s="5">
        <f t="shared" si="18"/>
        <v>0</v>
      </c>
      <c r="BM22" s="5">
        <v>103889</v>
      </c>
      <c r="BN22" s="5">
        <v>0</v>
      </c>
      <c r="BO22" s="5">
        <f t="shared" si="19"/>
        <v>0</v>
      </c>
      <c r="BP22" s="5">
        <f t="shared" si="20"/>
        <v>142175243.89</v>
      </c>
      <c r="BQ22" s="5">
        <f t="shared" si="21"/>
        <v>39166565.84</v>
      </c>
      <c r="BR22" s="5">
        <f t="shared" si="6"/>
        <v>27.548091192516544</v>
      </c>
    </row>
    <row r="23" spans="1:70" ht="12.75">
      <c r="A23" s="3" t="s">
        <v>18</v>
      </c>
      <c r="B23" s="4">
        <v>46588948</v>
      </c>
      <c r="C23" s="4">
        <v>11647188.75</v>
      </c>
      <c r="D23" s="5">
        <f t="shared" si="7"/>
        <v>24.999896434665146</v>
      </c>
      <c r="E23" s="4">
        <v>69188073</v>
      </c>
      <c r="F23" s="4">
        <v>25516235.36</v>
      </c>
      <c r="G23" s="5">
        <f t="shared" si="0"/>
        <v>36.87952887486836</v>
      </c>
      <c r="H23" s="4">
        <v>718958</v>
      </c>
      <c r="I23" s="4">
        <v>269900</v>
      </c>
      <c r="J23" s="5">
        <f t="shared" si="1"/>
        <v>37.540440470792454</v>
      </c>
      <c r="K23" s="4">
        <v>171762154</v>
      </c>
      <c r="L23" s="4">
        <v>42912028.88</v>
      </c>
      <c r="M23" s="5">
        <f t="shared" si="8"/>
        <v>24.98340168696301</v>
      </c>
      <c r="N23" s="4">
        <v>33494114</v>
      </c>
      <c r="O23" s="4">
        <v>11164704</v>
      </c>
      <c r="P23" s="5">
        <f t="shared" si="9"/>
        <v>33.33333134293387</v>
      </c>
      <c r="Q23" s="5">
        <v>8494161</v>
      </c>
      <c r="R23" s="5">
        <v>2121000</v>
      </c>
      <c r="S23" s="5">
        <f t="shared" si="10"/>
        <v>24.97009416233104</v>
      </c>
      <c r="T23" s="4">
        <v>48020</v>
      </c>
      <c r="U23" s="4">
        <v>0</v>
      </c>
      <c r="V23" s="5">
        <f t="shared" si="22"/>
        <v>0</v>
      </c>
      <c r="W23" s="4">
        <v>68082505</v>
      </c>
      <c r="X23" s="4">
        <v>14414294.84</v>
      </c>
      <c r="Y23" s="5">
        <f t="shared" si="11"/>
        <v>21.171804474585652</v>
      </c>
      <c r="Z23" s="4">
        <v>6381140</v>
      </c>
      <c r="AA23" s="4">
        <v>3200000</v>
      </c>
      <c r="AB23" s="5">
        <f t="shared" si="12"/>
        <v>50.14777923693885</v>
      </c>
      <c r="AC23" s="4">
        <v>130169</v>
      </c>
      <c r="AD23" s="4">
        <v>48000</v>
      </c>
      <c r="AE23" s="5">
        <f t="shared" si="13"/>
        <v>36.87513924206225</v>
      </c>
      <c r="AF23" s="4">
        <v>103815</v>
      </c>
      <c r="AG23" s="5">
        <v>0</v>
      </c>
      <c r="AH23" s="5">
        <v>0</v>
      </c>
      <c r="AI23" s="4">
        <v>838618</v>
      </c>
      <c r="AJ23" s="4">
        <v>189441</v>
      </c>
      <c r="AK23" s="5">
        <f t="shared" si="14"/>
        <v>22.58966537803863</v>
      </c>
      <c r="AL23" s="5">
        <v>14974299</v>
      </c>
      <c r="AM23" s="5">
        <v>4741860</v>
      </c>
      <c r="AN23" s="5">
        <f>AM23/AL23*100</f>
        <v>31.666657651219598</v>
      </c>
      <c r="AO23" s="4">
        <v>878477</v>
      </c>
      <c r="AP23" s="4">
        <v>231178</v>
      </c>
      <c r="AQ23" s="5">
        <f t="shared" si="2"/>
        <v>26.31577149999374</v>
      </c>
      <c r="AR23" s="4">
        <v>2040231</v>
      </c>
      <c r="AS23" s="4">
        <v>524998.25</v>
      </c>
      <c r="AT23" s="5">
        <f t="shared" si="3"/>
        <v>25.73229452939397</v>
      </c>
      <c r="AU23" s="34"/>
      <c r="AV23" s="34"/>
      <c r="AW23" s="34" t="e">
        <f t="shared" si="15"/>
        <v>#DIV/0!</v>
      </c>
      <c r="AX23" s="4">
        <v>820153</v>
      </c>
      <c r="AY23" s="4">
        <v>88722.56</v>
      </c>
      <c r="AZ23" s="5">
        <f t="shared" si="4"/>
        <v>10.817805945963741</v>
      </c>
      <c r="BA23" s="4">
        <v>929710</v>
      </c>
      <c r="BB23" s="4">
        <v>225000</v>
      </c>
      <c r="BC23" s="5">
        <f t="shared" si="5"/>
        <v>24.201094965096644</v>
      </c>
      <c r="BD23" s="5">
        <v>273315.11</v>
      </c>
      <c r="BE23" s="5">
        <v>0</v>
      </c>
      <c r="BF23" s="5">
        <f t="shared" si="16"/>
        <v>0</v>
      </c>
      <c r="BG23" s="5">
        <v>2340</v>
      </c>
      <c r="BH23" s="5">
        <v>0</v>
      </c>
      <c r="BI23" s="5">
        <f t="shared" si="17"/>
        <v>0</v>
      </c>
      <c r="BJ23" s="5">
        <v>480704</v>
      </c>
      <c r="BK23" s="5">
        <v>0</v>
      </c>
      <c r="BL23" s="5">
        <f t="shared" si="18"/>
        <v>0</v>
      </c>
      <c r="BM23" s="5">
        <v>363611.4</v>
      </c>
      <c r="BN23" s="5">
        <v>0</v>
      </c>
      <c r="BO23" s="5">
        <f t="shared" si="19"/>
        <v>0</v>
      </c>
      <c r="BP23" s="5">
        <f t="shared" si="20"/>
        <v>426593515.51</v>
      </c>
      <c r="BQ23" s="5">
        <f t="shared" si="21"/>
        <v>117294551.64000002</v>
      </c>
      <c r="BR23" s="5">
        <f t="shared" si="6"/>
        <v>27.49562461111776</v>
      </c>
    </row>
    <row r="24" spans="1:70" ht="12.75">
      <c r="A24" s="3" t="s">
        <v>19</v>
      </c>
      <c r="B24" s="4">
        <v>38503352</v>
      </c>
      <c r="C24" s="4">
        <v>7149311.08</v>
      </c>
      <c r="D24" s="5">
        <f t="shared" si="7"/>
        <v>18.56802254515399</v>
      </c>
      <c r="E24" s="4">
        <v>43532785</v>
      </c>
      <c r="F24" s="4">
        <v>14825429.96</v>
      </c>
      <c r="G24" s="5">
        <f t="shared" si="0"/>
        <v>34.05578108545089</v>
      </c>
      <c r="H24" s="4">
        <v>782935</v>
      </c>
      <c r="I24" s="4">
        <v>260000</v>
      </c>
      <c r="J24" s="5">
        <f t="shared" si="1"/>
        <v>33.20837617426734</v>
      </c>
      <c r="K24" s="4">
        <v>94299597</v>
      </c>
      <c r="L24" s="4">
        <v>17694094</v>
      </c>
      <c r="M24" s="5">
        <f t="shared" si="8"/>
        <v>18.763700549006586</v>
      </c>
      <c r="N24" s="4">
        <v>25067871</v>
      </c>
      <c r="O24" s="4">
        <v>8355956</v>
      </c>
      <c r="P24" s="5">
        <f t="shared" si="9"/>
        <v>33.333329344163296</v>
      </c>
      <c r="Q24" s="5">
        <v>6154589</v>
      </c>
      <c r="R24" s="5">
        <v>1950000</v>
      </c>
      <c r="S24" s="5">
        <f t="shared" si="10"/>
        <v>31.68367538433517</v>
      </c>
      <c r="T24" s="4">
        <v>48020</v>
      </c>
      <c r="U24" s="4">
        <v>0</v>
      </c>
      <c r="V24" s="5">
        <v>0</v>
      </c>
      <c r="W24" s="4">
        <v>47821934</v>
      </c>
      <c r="X24" s="4">
        <v>9992989.22</v>
      </c>
      <c r="Y24" s="5">
        <f t="shared" si="11"/>
        <v>20.896246521522947</v>
      </c>
      <c r="Z24" s="4">
        <v>4558882</v>
      </c>
      <c r="AA24" s="4">
        <v>2363400</v>
      </c>
      <c r="AB24" s="5">
        <f t="shared" si="12"/>
        <v>51.84165766957776</v>
      </c>
      <c r="AC24" s="4">
        <v>105621</v>
      </c>
      <c r="AD24" s="4">
        <v>75400</v>
      </c>
      <c r="AE24" s="5">
        <f t="shared" si="13"/>
        <v>71.3873188097064</v>
      </c>
      <c r="AF24" s="4">
        <v>40203</v>
      </c>
      <c r="AG24" s="5">
        <v>0</v>
      </c>
      <c r="AH24" s="5">
        <v>0</v>
      </c>
      <c r="AI24" s="4">
        <v>319120</v>
      </c>
      <c r="AJ24" s="4">
        <v>64449</v>
      </c>
      <c r="AK24" s="5">
        <f t="shared" si="14"/>
        <v>20.195851090498874</v>
      </c>
      <c r="AL24" s="5"/>
      <c r="AM24" s="5"/>
      <c r="AN24" s="5"/>
      <c r="AO24" s="4">
        <v>568268</v>
      </c>
      <c r="AP24" s="4">
        <v>149544</v>
      </c>
      <c r="AQ24" s="5">
        <f t="shared" si="2"/>
        <v>26.315752426671924</v>
      </c>
      <c r="AR24" s="4">
        <v>1181514</v>
      </c>
      <c r="AS24" s="4">
        <v>173896.95</v>
      </c>
      <c r="AT24" s="5">
        <f t="shared" si="3"/>
        <v>14.718145531919216</v>
      </c>
      <c r="AU24" s="34"/>
      <c r="AV24" s="34"/>
      <c r="AW24" s="34" t="e">
        <f t="shared" si="15"/>
        <v>#DIV/0!</v>
      </c>
      <c r="AX24" s="4">
        <v>412493</v>
      </c>
      <c r="AY24" s="4">
        <v>156680.04</v>
      </c>
      <c r="AZ24" s="5">
        <f t="shared" si="4"/>
        <v>37.983684571616976</v>
      </c>
      <c r="BA24" s="4">
        <v>639176</v>
      </c>
      <c r="BB24" s="4">
        <v>150000</v>
      </c>
      <c r="BC24" s="5">
        <f t="shared" si="5"/>
        <v>23.467714682653916</v>
      </c>
      <c r="BD24" s="5">
        <v>136657.5</v>
      </c>
      <c r="BE24" s="5">
        <v>0</v>
      </c>
      <c r="BF24" s="5">
        <f t="shared" si="16"/>
        <v>0</v>
      </c>
      <c r="BG24" s="5">
        <v>1328</v>
      </c>
      <c r="BH24" s="5">
        <v>0</v>
      </c>
      <c r="BI24" s="5">
        <f t="shared" si="17"/>
        <v>0</v>
      </c>
      <c r="BJ24" s="5">
        <v>480704</v>
      </c>
      <c r="BK24" s="5">
        <v>0</v>
      </c>
      <c r="BL24" s="5">
        <f t="shared" si="18"/>
        <v>0</v>
      </c>
      <c r="BM24" s="5">
        <v>259722.4</v>
      </c>
      <c r="BN24" s="5">
        <v>0</v>
      </c>
      <c r="BO24" s="5">
        <f t="shared" si="19"/>
        <v>0</v>
      </c>
      <c r="BP24" s="5">
        <f t="shared" si="20"/>
        <v>264914771.9</v>
      </c>
      <c r="BQ24" s="5">
        <f t="shared" si="21"/>
        <v>63361150.25</v>
      </c>
      <c r="BR24" s="5">
        <f t="shared" si="6"/>
        <v>23.91756027629805</v>
      </c>
    </row>
    <row r="25" spans="1:70" ht="12.75">
      <c r="A25" s="3" t="s">
        <v>20</v>
      </c>
      <c r="B25" s="4"/>
      <c r="C25" s="8"/>
      <c r="D25" s="5">
        <v>0</v>
      </c>
      <c r="E25" s="4">
        <v>31359909</v>
      </c>
      <c r="F25" s="4">
        <v>11714796.49</v>
      </c>
      <c r="G25" s="5">
        <f t="shared" si="0"/>
        <v>37.35596455334102</v>
      </c>
      <c r="H25" s="4">
        <v>211347</v>
      </c>
      <c r="I25" s="4">
        <v>85142</v>
      </c>
      <c r="J25" s="5">
        <f t="shared" si="1"/>
        <v>40.28540741056178</v>
      </c>
      <c r="K25" s="4">
        <v>53446041</v>
      </c>
      <c r="L25" s="4">
        <v>13371161.91</v>
      </c>
      <c r="M25" s="5">
        <v>0</v>
      </c>
      <c r="N25" s="4">
        <v>22388023</v>
      </c>
      <c r="O25" s="4">
        <v>7462676</v>
      </c>
      <c r="P25" s="5">
        <f t="shared" si="9"/>
        <v>33.333340777789985</v>
      </c>
      <c r="Q25" s="5">
        <v>7037904</v>
      </c>
      <c r="R25" s="5">
        <v>1731202</v>
      </c>
      <c r="S25" s="5">
        <f t="shared" si="10"/>
        <v>24.598261073183153</v>
      </c>
      <c r="T25" s="4">
        <v>48020</v>
      </c>
      <c r="U25" s="4">
        <v>0</v>
      </c>
      <c r="V25" s="5">
        <f t="shared" si="22"/>
        <v>0</v>
      </c>
      <c r="W25" s="4">
        <v>35165259</v>
      </c>
      <c r="X25" s="4">
        <v>7320569.08</v>
      </c>
      <c r="Y25" s="5">
        <f t="shared" si="11"/>
        <v>20.817617410410655</v>
      </c>
      <c r="Z25" s="4">
        <v>764235</v>
      </c>
      <c r="AA25" s="4">
        <v>302000</v>
      </c>
      <c r="AB25" s="5">
        <f t="shared" si="12"/>
        <v>39.516640823830365</v>
      </c>
      <c r="AC25" s="4">
        <v>220999</v>
      </c>
      <c r="AD25" s="4">
        <v>220783</v>
      </c>
      <c r="AE25" s="5">
        <f t="shared" si="13"/>
        <v>99.90226200118553</v>
      </c>
      <c r="AF25" s="4">
        <v>7803</v>
      </c>
      <c r="AG25" s="5">
        <v>0</v>
      </c>
      <c r="AH25" s="5">
        <v>0</v>
      </c>
      <c r="AI25" s="4">
        <v>497234</v>
      </c>
      <c r="AJ25" s="4">
        <v>119133</v>
      </c>
      <c r="AK25" s="5">
        <f t="shared" si="14"/>
        <v>23.95914197339683</v>
      </c>
      <c r="AL25" s="5"/>
      <c r="AM25" s="5"/>
      <c r="AN25" s="5"/>
      <c r="AO25" s="4">
        <v>716512</v>
      </c>
      <c r="AP25" s="4">
        <v>125704</v>
      </c>
      <c r="AQ25" s="5">
        <f t="shared" si="2"/>
        <v>17.543879237193515</v>
      </c>
      <c r="AR25" s="4">
        <v>719917</v>
      </c>
      <c r="AS25" s="4">
        <v>160122</v>
      </c>
      <c r="AT25" s="5">
        <f t="shared" si="3"/>
        <v>22.241730643949236</v>
      </c>
      <c r="AU25" s="34"/>
      <c r="AV25" s="34"/>
      <c r="AW25" s="34" t="e">
        <f t="shared" si="15"/>
        <v>#DIV/0!</v>
      </c>
      <c r="AX25" s="4">
        <v>24728174</v>
      </c>
      <c r="AY25" s="4">
        <v>6077000</v>
      </c>
      <c r="AZ25" s="5">
        <f t="shared" si="4"/>
        <v>24.575207211013637</v>
      </c>
      <c r="BA25" s="4">
        <v>668229</v>
      </c>
      <c r="BB25" s="4">
        <v>180000</v>
      </c>
      <c r="BC25" s="5">
        <f t="shared" si="5"/>
        <v>26.936873437100157</v>
      </c>
      <c r="BD25" s="5">
        <v>45552.5</v>
      </c>
      <c r="BE25" s="5">
        <v>0</v>
      </c>
      <c r="BF25" s="5">
        <f t="shared" si="16"/>
        <v>0</v>
      </c>
      <c r="BG25" s="5">
        <v>777</v>
      </c>
      <c r="BH25" s="5">
        <v>0</v>
      </c>
      <c r="BI25" s="5">
        <f t="shared" si="17"/>
        <v>0</v>
      </c>
      <c r="BJ25" s="5">
        <v>480704</v>
      </c>
      <c r="BK25" s="5">
        <v>0</v>
      </c>
      <c r="BL25" s="5">
        <f t="shared" si="18"/>
        <v>0</v>
      </c>
      <c r="BM25" s="5">
        <v>103889</v>
      </c>
      <c r="BN25" s="5">
        <v>0</v>
      </c>
      <c r="BO25" s="5">
        <f t="shared" si="19"/>
        <v>0</v>
      </c>
      <c r="BP25" s="5">
        <f t="shared" si="20"/>
        <v>178610528.5</v>
      </c>
      <c r="BQ25" s="5">
        <f t="shared" si="21"/>
        <v>48870289.48</v>
      </c>
      <c r="BR25" s="5">
        <f t="shared" si="6"/>
        <v>27.361371073934198</v>
      </c>
    </row>
    <row r="26" spans="1:70" ht="12.75">
      <c r="A26" s="3" t="s">
        <v>21</v>
      </c>
      <c r="B26" s="4">
        <v>30477700</v>
      </c>
      <c r="C26" s="4">
        <v>7682903</v>
      </c>
      <c r="D26" s="5">
        <f t="shared" si="7"/>
        <v>25.208276871286216</v>
      </c>
      <c r="E26" s="4">
        <v>50875452</v>
      </c>
      <c r="F26" s="4">
        <v>16326028.7</v>
      </c>
      <c r="G26" s="5">
        <f t="shared" si="0"/>
        <v>32.090188997239764</v>
      </c>
      <c r="H26" s="4">
        <v>441553</v>
      </c>
      <c r="I26" s="4">
        <v>255632</v>
      </c>
      <c r="J26" s="5">
        <f t="shared" si="1"/>
        <v>57.89384286824005</v>
      </c>
      <c r="K26" s="4">
        <v>160142966</v>
      </c>
      <c r="L26" s="4">
        <v>39400706</v>
      </c>
      <c r="M26" s="5">
        <f t="shared" si="8"/>
        <v>24.60345713841718</v>
      </c>
      <c r="N26" s="4">
        <v>46723427</v>
      </c>
      <c r="O26" s="4">
        <v>15574476</v>
      </c>
      <c r="P26" s="5">
        <f t="shared" si="9"/>
        <v>33.333334046751325</v>
      </c>
      <c r="Q26" s="5">
        <v>7179095</v>
      </c>
      <c r="R26" s="5">
        <v>1922000</v>
      </c>
      <c r="S26" s="5">
        <f t="shared" si="10"/>
        <v>26.772176715867392</v>
      </c>
      <c r="T26" s="4">
        <v>48020</v>
      </c>
      <c r="U26" s="4">
        <v>0</v>
      </c>
      <c r="V26" s="5">
        <f t="shared" si="22"/>
        <v>0</v>
      </c>
      <c r="W26" s="4">
        <v>56384732</v>
      </c>
      <c r="X26" s="4">
        <v>14633022.94</v>
      </c>
      <c r="Y26" s="5">
        <f t="shared" si="11"/>
        <v>25.95210160793173</v>
      </c>
      <c r="Z26" s="4">
        <v>1698111</v>
      </c>
      <c r="AA26" s="4">
        <v>564300</v>
      </c>
      <c r="AB26" s="5">
        <f t="shared" si="12"/>
        <v>33.23104320035616</v>
      </c>
      <c r="AC26" s="4">
        <v>137534</v>
      </c>
      <c r="AD26" s="4">
        <v>137534</v>
      </c>
      <c r="AE26" s="5">
        <f t="shared" si="13"/>
        <v>100</v>
      </c>
      <c r="AF26" s="4">
        <v>57294</v>
      </c>
      <c r="AG26" s="5">
        <v>0</v>
      </c>
      <c r="AH26" s="5">
        <v>0</v>
      </c>
      <c r="AI26" s="4">
        <v>378491</v>
      </c>
      <c r="AJ26" s="4">
        <v>103509</v>
      </c>
      <c r="AK26" s="5">
        <f t="shared" si="14"/>
        <v>27.347810119659382</v>
      </c>
      <c r="AL26" s="5"/>
      <c r="AM26" s="5"/>
      <c r="AN26" s="5"/>
      <c r="AO26" s="4">
        <v>1551068</v>
      </c>
      <c r="AP26" s="4">
        <v>408176</v>
      </c>
      <c r="AQ26" s="5">
        <f t="shared" si="2"/>
        <v>26.315803046674937</v>
      </c>
      <c r="AR26" s="4">
        <v>1111837</v>
      </c>
      <c r="AS26" s="4">
        <v>238176.14</v>
      </c>
      <c r="AT26" s="5">
        <f t="shared" si="3"/>
        <v>21.421857700364352</v>
      </c>
      <c r="AU26" s="34"/>
      <c r="AV26" s="34"/>
      <c r="AW26" s="34" t="e">
        <f t="shared" si="15"/>
        <v>#DIV/0!</v>
      </c>
      <c r="AX26" s="4">
        <v>168773</v>
      </c>
      <c r="AY26" s="4">
        <v>56898.68</v>
      </c>
      <c r="AZ26" s="5">
        <f t="shared" si="4"/>
        <v>33.71314131999787</v>
      </c>
      <c r="BA26" s="4">
        <v>522962</v>
      </c>
      <c r="BB26" s="4">
        <v>140000</v>
      </c>
      <c r="BC26" s="5">
        <f t="shared" si="5"/>
        <v>26.770587537909062</v>
      </c>
      <c r="BD26" s="5">
        <v>455525.19</v>
      </c>
      <c r="BE26" s="5">
        <v>0</v>
      </c>
      <c r="BF26" s="5">
        <f t="shared" si="16"/>
        <v>0</v>
      </c>
      <c r="BG26" s="5">
        <v>1947</v>
      </c>
      <c r="BH26" s="5">
        <v>0</v>
      </c>
      <c r="BI26" s="5">
        <f t="shared" si="17"/>
        <v>0</v>
      </c>
      <c r="BJ26" s="5">
        <v>480704</v>
      </c>
      <c r="BK26" s="5">
        <v>0</v>
      </c>
      <c r="BL26" s="5">
        <f t="shared" si="18"/>
        <v>0</v>
      </c>
      <c r="BM26" s="5">
        <v>311666.9</v>
      </c>
      <c r="BN26" s="5">
        <v>0</v>
      </c>
      <c r="BO26" s="5">
        <f t="shared" si="19"/>
        <v>0</v>
      </c>
      <c r="BP26" s="5">
        <f t="shared" si="20"/>
        <v>359148858.09</v>
      </c>
      <c r="BQ26" s="5">
        <f t="shared" si="21"/>
        <v>97443362.46000001</v>
      </c>
      <c r="BR26" s="5">
        <f t="shared" si="6"/>
        <v>27.1317478157153</v>
      </c>
    </row>
    <row r="27" spans="1:70" ht="12.75">
      <c r="A27" s="3" t="s">
        <v>22</v>
      </c>
      <c r="B27" s="4">
        <v>13105064</v>
      </c>
      <c r="C27" s="4">
        <v>3276266.01</v>
      </c>
      <c r="D27" s="5">
        <f t="shared" si="7"/>
        <v>25.000000076306378</v>
      </c>
      <c r="E27" s="4">
        <v>46552047</v>
      </c>
      <c r="F27" s="4">
        <v>13795502.96</v>
      </c>
      <c r="G27" s="5">
        <f t="shared" si="0"/>
        <v>29.634578604030025</v>
      </c>
      <c r="H27" s="4">
        <v>439066</v>
      </c>
      <c r="I27" s="4">
        <v>226083.42</v>
      </c>
      <c r="J27" s="5">
        <f t="shared" si="1"/>
        <v>51.49189871226649</v>
      </c>
      <c r="K27" s="4">
        <v>108924375</v>
      </c>
      <c r="L27" s="4">
        <v>26743993.16</v>
      </c>
      <c r="M27" s="5">
        <f t="shared" si="8"/>
        <v>24.552808459998047</v>
      </c>
      <c r="N27" s="4">
        <v>30594321</v>
      </c>
      <c r="O27" s="4">
        <v>10198108</v>
      </c>
      <c r="P27" s="5">
        <f t="shared" si="9"/>
        <v>33.3333366019138</v>
      </c>
      <c r="Q27" s="5">
        <v>6514713</v>
      </c>
      <c r="R27" s="5">
        <v>1780000</v>
      </c>
      <c r="S27" s="5">
        <f t="shared" si="10"/>
        <v>27.322769245552337</v>
      </c>
      <c r="T27" s="4">
        <v>48020</v>
      </c>
      <c r="U27" s="4">
        <v>0</v>
      </c>
      <c r="V27" s="5">
        <v>0</v>
      </c>
      <c r="W27" s="4">
        <v>51598534</v>
      </c>
      <c r="X27" s="4">
        <v>10866997.82</v>
      </c>
      <c r="Y27" s="5">
        <f t="shared" si="11"/>
        <v>21.060671646213823</v>
      </c>
      <c r="Z27" s="4">
        <v>447555</v>
      </c>
      <c r="AA27" s="4">
        <v>141400</v>
      </c>
      <c r="AB27" s="5">
        <f t="shared" si="12"/>
        <v>31.593882316139915</v>
      </c>
      <c r="AC27" s="4">
        <v>368537</v>
      </c>
      <c r="AD27" s="4">
        <v>320000</v>
      </c>
      <c r="AE27" s="5">
        <f t="shared" si="13"/>
        <v>86.82981627353563</v>
      </c>
      <c r="AF27" s="4">
        <v>62505</v>
      </c>
      <c r="AG27" s="5">
        <v>0</v>
      </c>
      <c r="AH27" s="5">
        <v>0</v>
      </c>
      <c r="AI27" s="4">
        <v>200378</v>
      </c>
      <c r="AJ27" s="4">
        <v>44919</v>
      </c>
      <c r="AK27" s="5">
        <f t="shared" si="14"/>
        <v>22.417131621235864</v>
      </c>
      <c r="AL27" s="5"/>
      <c r="AM27" s="5"/>
      <c r="AN27" s="5"/>
      <c r="AO27" s="4">
        <v>697293</v>
      </c>
      <c r="AP27" s="4">
        <v>122332</v>
      </c>
      <c r="AQ27" s="5">
        <f t="shared" si="2"/>
        <v>17.54384455315054</v>
      </c>
      <c r="AR27" s="4">
        <v>1263115</v>
      </c>
      <c r="AS27" s="4">
        <v>171637.82</v>
      </c>
      <c r="AT27" s="5">
        <f t="shared" si="3"/>
        <v>13.588455524635526</v>
      </c>
      <c r="AU27" s="34"/>
      <c r="AV27" s="34"/>
      <c r="AW27" s="34" t="e">
        <f t="shared" si="15"/>
        <v>#DIV/0!</v>
      </c>
      <c r="AX27" s="4">
        <v>36622928</v>
      </c>
      <c r="AY27" s="4">
        <v>9220665.34</v>
      </c>
      <c r="AZ27" s="5">
        <f t="shared" si="4"/>
        <v>25.17730242650178</v>
      </c>
      <c r="BA27" s="4">
        <v>522962</v>
      </c>
      <c r="BB27" s="4">
        <v>120000</v>
      </c>
      <c r="BC27" s="5">
        <f t="shared" si="5"/>
        <v>22.94621788963634</v>
      </c>
      <c r="BD27" s="5">
        <v>373530.6</v>
      </c>
      <c r="BE27" s="5">
        <v>0</v>
      </c>
      <c r="BF27" s="5">
        <f t="shared" si="16"/>
        <v>0</v>
      </c>
      <c r="BG27" s="5">
        <v>1013</v>
      </c>
      <c r="BH27" s="5">
        <v>0</v>
      </c>
      <c r="BI27" s="5">
        <f t="shared" si="17"/>
        <v>0</v>
      </c>
      <c r="BJ27" s="5">
        <v>480704</v>
      </c>
      <c r="BK27" s="5">
        <v>0</v>
      </c>
      <c r="BL27" s="5">
        <f t="shared" si="18"/>
        <v>0</v>
      </c>
      <c r="BM27" s="5">
        <v>155833.4</v>
      </c>
      <c r="BN27" s="5">
        <v>0</v>
      </c>
      <c r="BO27" s="5">
        <f t="shared" si="19"/>
        <v>0</v>
      </c>
      <c r="BP27" s="5">
        <f t="shared" si="20"/>
        <v>298972494</v>
      </c>
      <c r="BQ27" s="5">
        <f t="shared" si="21"/>
        <v>77027905.53</v>
      </c>
      <c r="BR27" s="5">
        <f t="shared" si="6"/>
        <v>25.764211449498763</v>
      </c>
    </row>
    <row r="28" spans="1:70" ht="12.75">
      <c r="A28" s="3" t="s">
        <v>23</v>
      </c>
      <c r="B28" s="4">
        <v>22069730</v>
      </c>
      <c r="C28" s="4">
        <v>5517431.45</v>
      </c>
      <c r="D28" s="5">
        <f t="shared" si="7"/>
        <v>24.99999524235231</v>
      </c>
      <c r="E28" s="4">
        <v>31941799</v>
      </c>
      <c r="F28" s="4">
        <v>11386219.46</v>
      </c>
      <c r="G28" s="5">
        <f t="shared" si="0"/>
        <v>35.6467694884687</v>
      </c>
      <c r="H28" s="4">
        <v>341589</v>
      </c>
      <c r="I28" s="4">
        <v>198000</v>
      </c>
      <c r="J28" s="5">
        <f t="shared" si="1"/>
        <v>57.96439580899854</v>
      </c>
      <c r="K28" s="4">
        <v>106961268</v>
      </c>
      <c r="L28" s="4">
        <v>26738588.15</v>
      </c>
      <c r="M28" s="5">
        <f t="shared" si="8"/>
        <v>24.998383667254203</v>
      </c>
      <c r="N28" s="4">
        <v>23455295</v>
      </c>
      <c r="O28" s="4">
        <v>7818432</v>
      </c>
      <c r="P28" s="5">
        <f t="shared" si="9"/>
        <v>33.333334754476546</v>
      </c>
      <c r="Q28" s="5">
        <v>6514713</v>
      </c>
      <c r="R28" s="5">
        <v>1911730</v>
      </c>
      <c r="S28" s="5">
        <f t="shared" si="10"/>
        <v>29.344807668426835</v>
      </c>
      <c r="T28" s="4">
        <v>48020</v>
      </c>
      <c r="U28" s="4">
        <v>0</v>
      </c>
      <c r="V28" s="5">
        <f t="shared" si="22"/>
        <v>0</v>
      </c>
      <c r="W28" s="4">
        <v>32375437</v>
      </c>
      <c r="X28" s="4">
        <v>7916472.2</v>
      </c>
      <c r="Y28" s="5">
        <f t="shared" si="11"/>
        <v>24.452093727723273</v>
      </c>
      <c r="Z28" s="4">
        <v>559207</v>
      </c>
      <c r="AA28" s="4">
        <v>303000</v>
      </c>
      <c r="AB28" s="5">
        <f t="shared" si="12"/>
        <v>54.18387108888122</v>
      </c>
      <c r="AC28" s="4">
        <v>537739</v>
      </c>
      <c r="AD28" s="4">
        <v>260000</v>
      </c>
      <c r="AE28" s="5">
        <f t="shared" si="13"/>
        <v>48.35059387546747</v>
      </c>
      <c r="AF28" s="4">
        <v>53973</v>
      </c>
      <c r="AG28" s="5">
        <v>0</v>
      </c>
      <c r="AH28" s="5">
        <v>0</v>
      </c>
      <c r="AI28" s="4">
        <v>192956</v>
      </c>
      <c r="AJ28" s="4">
        <v>50778</v>
      </c>
      <c r="AK28" s="5">
        <f t="shared" si="14"/>
        <v>26.31584402661747</v>
      </c>
      <c r="AL28" s="5"/>
      <c r="AM28" s="5"/>
      <c r="AN28" s="5"/>
      <c r="AO28" s="4">
        <v>579249</v>
      </c>
      <c r="AP28" s="4">
        <v>152434</v>
      </c>
      <c r="AQ28" s="5">
        <f t="shared" si="2"/>
        <v>26.315798559859406</v>
      </c>
      <c r="AR28" s="4">
        <v>912710</v>
      </c>
      <c r="AS28" s="4">
        <v>225818.46</v>
      </c>
      <c r="AT28" s="5">
        <f t="shared" si="3"/>
        <v>24.741534550952657</v>
      </c>
      <c r="AU28" s="34"/>
      <c r="AV28" s="34"/>
      <c r="AW28" s="34" t="e">
        <f t="shared" si="15"/>
        <v>#DIV/0!</v>
      </c>
      <c r="AX28" s="4">
        <v>83304</v>
      </c>
      <c r="AY28" s="4">
        <v>28336.51</v>
      </c>
      <c r="AZ28" s="5">
        <f t="shared" si="4"/>
        <v>34.015785556515894</v>
      </c>
      <c r="BA28" s="4">
        <v>639176</v>
      </c>
      <c r="BB28" s="4">
        <v>170000</v>
      </c>
      <c r="BC28" s="5">
        <f t="shared" si="5"/>
        <v>26.596743307007774</v>
      </c>
      <c r="BD28" s="5">
        <v>136658</v>
      </c>
      <c r="BE28" s="5">
        <v>132240</v>
      </c>
      <c r="BF28" s="5">
        <f t="shared" si="16"/>
        <v>96.76711206076483</v>
      </c>
      <c r="BG28" s="5">
        <v>1013</v>
      </c>
      <c r="BH28" s="5">
        <v>0</v>
      </c>
      <c r="BI28" s="5">
        <f t="shared" si="17"/>
        <v>0</v>
      </c>
      <c r="BJ28" s="5">
        <v>480704</v>
      </c>
      <c r="BK28" s="5">
        <v>0</v>
      </c>
      <c r="BL28" s="5">
        <f t="shared" si="18"/>
        <v>0</v>
      </c>
      <c r="BM28" s="5">
        <v>155833.4</v>
      </c>
      <c r="BN28" s="5">
        <v>0</v>
      </c>
      <c r="BO28" s="5">
        <f t="shared" si="19"/>
        <v>0</v>
      </c>
      <c r="BP28" s="5">
        <f t="shared" si="20"/>
        <v>228040373.4</v>
      </c>
      <c r="BQ28" s="5">
        <f t="shared" si="21"/>
        <v>62809480.230000004</v>
      </c>
      <c r="BR28" s="5">
        <f t="shared" si="6"/>
        <v>27.543140406908318</v>
      </c>
    </row>
    <row r="29" spans="1:70" ht="12.75">
      <c r="A29" s="3" t="s">
        <v>25</v>
      </c>
      <c r="B29" s="4">
        <v>333089403</v>
      </c>
      <c r="C29" s="4">
        <v>82155198</v>
      </c>
      <c r="D29" s="5">
        <f t="shared" si="7"/>
        <v>24.6646087386935</v>
      </c>
      <c r="E29" s="4">
        <v>374281286</v>
      </c>
      <c r="F29" s="4">
        <v>133347013.36</v>
      </c>
      <c r="G29" s="5">
        <f t="shared" si="0"/>
        <v>35.627486157563325</v>
      </c>
      <c r="H29" s="4">
        <v>11751281</v>
      </c>
      <c r="I29" s="4">
        <v>4901830</v>
      </c>
      <c r="J29" s="5">
        <f t="shared" si="1"/>
        <v>41.71315450630446</v>
      </c>
      <c r="K29" s="4">
        <v>670817355</v>
      </c>
      <c r="L29" s="4">
        <v>161213613</v>
      </c>
      <c r="M29" s="5">
        <f t="shared" si="8"/>
        <v>24.032415350971352</v>
      </c>
      <c r="N29" s="5"/>
      <c r="O29" s="5"/>
      <c r="P29" s="5"/>
      <c r="Q29" s="5">
        <v>25518618</v>
      </c>
      <c r="R29" s="5">
        <v>7200000</v>
      </c>
      <c r="S29" s="5">
        <f t="shared" si="10"/>
        <v>28.214694071599016</v>
      </c>
      <c r="T29" s="4">
        <v>48020</v>
      </c>
      <c r="U29" s="4">
        <v>0</v>
      </c>
      <c r="V29" s="5">
        <v>0</v>
      </c>
      <c r="W29" s="4">
        <v>247963267</v>
      </c>
      <c r="X29" s="4">
        <v>67388103.44</v>
      </c>
      <c r="Y29" s="5">
        <f t="shared" si="11"/>
        <v>27.176647676609296</v>
      </c>
      <c r="Z29" s="4">
        <v>24380770</v>
      </c>
      <c r="AA29" s="4">
        <v>10706000</v>
      </c>
      <c r="AB29" s="5">
        <f t="shared" si="12"/>
        <v>43.91165660477499</v>
      </c>
      <c r="AC29" s="4">
        <v>387991</v>
      </c>
      <c r="AD29" s="4">
        <v>387991</v>
      </c>
      <c r="AE29" s="5">
        <f t="shared" si="13"/>
        <v>100</v>
      </c>
      <c r="AF29" s="4">
        <v>28755</v>
      </c>
      <c r="AG29" s="5">
        <v>0</v>
      </c>
      <c r="AH29" s="5">
        <v>0</v>
      </c>
      <c r="AI29" s="4">
        <v>2174470</v>
      </c>
      <c r="AJ29" s="4">
        <v>533169</v>
      </c>
      <c r="AK29" s="5">
        <f t="shared" si="14"/>
        <v>24.519492106122414</v>
      </c>
      <c r="AL29" s="5">
        <v>61183489</v>
      </c>
      <c r="AM29" s="5">
        <v>17270440</v>
      </c>
      <c r="AN29" s="5">
        <f>AM29/AL29*100</f>
        <v>28.227288574536836</v>
      </c>
      <c r="AO29" s="5"/>
      <c r="AP29" s="5"/>
      <c r="AQ29" s="5"/>
      <c r="AR29" s="4">
        <v>5105932</v>
      </c>
      <c r="AS29" s="4">
        <v>1313414.43</v>
      </c>
      <c r="AT29" s="5">
        <f>AS29/AR29*100</f>
        <v>25.723304383998848</v>
      </c>
      <c r="AU29" s="34"/>
      <c r="AV29" s="34"/>
      <c r="AW29" s="34" t="e">
        <f t="shared" si="15"/>
        <v>#DIV/0!</v>
      </c>
      <c r="AX29" s="4">
        <v>21261180</v>
      </c>
      <c r="AY29" s="4">
        <v>4654674.13</v>
      </c>
      <c r="AZ29" s="5">
        <f t="shared" si="4"/>
        <v>21.89283064251373</v>
      </c>
      <c r="BA29" s="4">
        <v>377695</v>
      </c>
      <c r="BB29" s="4">
        <v>90000</v>
      </c>
      <c r="BC29" s="5">
        <f t="shared" si="5"/>
        <v>23.828750711552974</v>
      </c>
      <c r="BD29" s="5">
        <v>1352909</v>
      </c>
      <c r="BE29" s="5">
        <v>0</v>
      </c>
      <c r="BF29" s="5">
        <f t="shared" si="16"/>
        <v>0</v>
      </c>
      <c r="BG29" s="5">
        <v>9738</v>
      </c>
      <c r="BH29" s="5">
        <v>0</v>
      </c>
      <c r="BI29" s="5">
        <f t="shared" si="17"/>
        <v>0</v>
      </c>
      <c r="BJ29" s="5">
        <v>1197954</v>
      </c>
      <c r="BK29" s="5">
        <v>0</v>
      </c>
      <c r="BL29" s="5">
        <f t="shared" si="18"/>
        <v>0</v>
      </c>
      <c r="BM29" s="5">
        <v>1870001.3</v>
      </c>
      <c r="BN29" s="5">
        <v>0</v>
      </c>
      <c r="BO29" s="5">
        <f t="shared" si="19"/>
        <v>0</v>
      </c>
      <c r="BP29" s="5">
        <f t="shared" si="20"/>
        <v>1782800114.3</v>
      </c>
      <c r="BQ29" s="5">
        <f t="shared" si="21"/>
        <v>491161446.36</v>
      </c>
      <c r="BR29" s="5">
        <f>BQ29/BP29*100</f>
        <v>27.550000834100803</v>
      </c>
    </row>
    <row r="30" spans="1:70" ht="12.75">
      <c r="A30" s="3" t="s">
        <v>24</v>
      </c>
      <c r="B30" s="4">
        <v>1093446884</v>
      </c>
      <c r="C30" s="4">
        <v>268976889</v>
      </c>
      <c r="D30" s="5">
        <f t="shared" si="7"/>
        <v>24.598989940511824</v>
      </c>
      <c r="E30" s="4">
        <v>1140166306</v>
      </c>
      <c r="F30" s="4">
        <v>362373780.17</v>
      </c>
      <c r="G30" s="5">
        <f t="shared" si="0"/>
        <v>31.782537184535958</v>
      </c>
      <c r="H30" s="4">
        <v>17245715</v>
      </c>
      <c r="I30" s="4">
        <v>7507606</v>
      </c>
      <c r="J30" s="5">
        <f t="shared" si="1"/>
        <v>43.53316751436516</v>
      </c>
      <c r="K30" s="4">
        <v>1627229349</v>
      </c>
      <c r="L30" s="4">
        <v>405125606</v>
      </c>
      <c r="M30" s="5">
        <f t="shared" si="8"/>
        <v>24.89665063188336</v>
      </c>
      <c r="N30" s="5"/>
      <c r="O30" s="5"/>
      <c r="P30" s="5"/>
      <c r="Q30" s="5">
        <v>84510644</v>
      </c>
      <c r="R30" s="5">
        <v>23150000</v>
      </c>
      <c r="S30" s="5">
        <f t="shared" si="10"/>
        <v>27.39299915878052</v>
      </c>
      <c r="T30" s="4">
        <v>48020</v>
      </c>
      <c r="U30" s="4">
        <v>26333</v>
      </c>
      <c r="V30" s="5">
        <v>0</v>
      </c>
      <c r="W30" s="4">
        <v>848812324</v>
      </c>
      <c r="X30" s="4">
        <v>184464048.42</v>
      </c>
      <c r="Y30" s="5">
        <f t="shared" si="11"/>
        <v>21.73201816282771</v>
      </c>
      <c r="Z30" s="4">
        <v>69349762</v>
      </c>
      <c r="AA30" s="4">
        <v>26462000</v>
      </c>
      <c r="AB30" s="5">
        <f t="shared" si="12"/>
        <v>38.15730470711637</v>
      </c>
      <c r="AC30" s="4">
        <v>589293</v>
      </c>
      <c r="AD30" s="4">
        <v>300000</v>
      </c>
      <c r="AE30" s="5">
        <f t="shared" si="13"/>
        <v>50.90846149538515</v>
      </c>
      <c r="AF30" s="4">
        <v>750573</v>
      </c>
      <c r="AG30" s="5">
        <v>0</v>
      </c>
      <c r="AH30" s="5">
        <v>0</v>
      </c>
      <c r="AI30" s="4">
        <v>5521522</v>
      </c>
      <c r="AJ30" s="4">
        <v>1331946</v>
      </c>
      <c r="AK30" s="5">
        <f t="shared" si="14"/>
        <v>24.12280526999621</v>
      </c>
      <c r="AL30" s="5">
        <v>22234425</v>
      </c>
      <c r="AM30" s="5">
        <v>8264100</v>
      </c>
      <c r="AN30" s="5">
        <f>AM30/AL30*100</f>
        <v>37.1680400999801</v>
      </c>
      <c r="AO30" s="5"/>
      <c r="AP30" s="5"/>
      <c r="AQ30" s="5"/>
      <c r="AR30" s="4">
        <v>21872114</v>
      </c>
      <c r="AS30" s="4">
        <v>6438900</v>
      </c>
      <c r="AT30" s="5">
        <f t="shared" si="3"/>
        <v>29.438855338811788</v>
      </c>
      <c r="AU30" s="35"/>
      <c r="AV30" s="35"/>
      <c r="AW30" s="34" t="e">
        <f t="shared" si="15"/>
        <v>#DIV/0!</v>
      </c>
      <c r="AX30" s="4">
        <v>57050070</v>
      </c>
      <c r="AY30" s="4">
        <v>1747497.83</v>
      </c>
      <c r="AZ30" s="5">
        <f t="shared" si="4"/>
        <v>3.0630949795504194</v>
      </c>
      <c r="BA30" s="5"/>
      <c r="BB30" s="5"/>
      <c r="BC30" s="5"/>
      <c r="BD30" s="5">
        <v>1822100.76</v>
      </c>
      <c r="BE30" s="5">
        <v>124005</v>
      </c>
      <c r="BF30" s="5">
        <f t="shared" si="16"/>
        <v>6.805606074166831</v>
      </c>
      <c r="BG30" s="5">
        <v>43720</v>
      </c>
      <c r="BH30" s="5">
        <v>0</v>
      </c>
      <c r="BI30" s="5">
        <f t="shared" si="17"/>
        <v>0</v>
      </c>
      <c r="BJ30" s="5">
        <v>1944735</v>
      </c>
      <c r="BK30" s="5">
        <v>0</v>
      </c>
      <c r="BL30" s="5">
        <f t="shared" si="18"/>
        <v>0</v>
      </c>
      <c r="BM30" s="5">
        <v>5610003.9</v>
      </c>
      <c r="BN30" s="5">
        <v>0</v>
      </c>
      <c r="BO30" s="5">
        <f t="shared" si="19"/>
        <v>0</v>
      </c>
      <c r="BP30" s="5">
        <f t="shared" si="20"/>
        <v>4998247560.66</v>
      </c>
      <c r="BQ30" s="5">
        <f t="shared" si="21"/>
        <v>1296292711.42</v>
      </c>
      <c r="BR30" s="5">
        <f t="shared" si="6"/>
        <v>25.9349441116684</v>
      </c>
    </row>
    <row r="31" spans="1:70" ht="12.75">
      <c r="A31" s="3" t="s">
        <v>52</v>
      </c>
      <c r="B31" s="4">
        <v>17320300</v>
      </c>
      <c r="C31" s="4">
        <v>0</v>
      </c>
      <c r="D31" s="5"/>
      <c r="E31" s="4">
        <v>166281019</v>
      </c>
      <c r="F31" s="4">
        <v>0</v>
      </c>
      <c r="G31" s="5"/>
      <c r="H31" s="4">
        <v>2685840</v>
      </c>
      <c r="I31" s="4">
        <v>0</v>
      </c>
      <c r="J31" s="5"/>
      <c r="K31" s="4">
        <v>0</v>
      </c>
      <c r="L31" s="4">
        <v>0</v>
      </c>
      <c r="M31" s="5"/>
      <c r="N31" s="5">
        <v>47550055</v>
      </c>
      <c r="O31" s="5">
        <v>0</v>
      </c>
      <c r="P31" s="5">
        <v>0</v>
      </c>
      <c r="Q31" s="5">
        <v>17388564</v>
      </c>
      <c r="R31" s="5">
        <v>0</v>
      </c>
      <c r="S31" s="5"/>
      <c r="T31" s="4">
        <v>126366</v>
      </c>
      <c r="U31" s="4">
        <v>0</v>
      </c>
      <c r="V31" s="5"/>
      <c r="W31" s="4">
        <v>147410676</v>
      </c>
      <c r="X31" s="4">
        <v>0</v>
      </c>
      <c r="Y31" s="5"/>
      <c r="Z31" s="4">
        <v>12263752</v>
      </c>
      <c r="AA31" s="4">
        <v>0</v>
      </c>
      <c r="AB31" s="5"/>
      <c r="AC31" s="4">
        <v>607905</v>
      </c>
      <c r="AD31" s="4">
        <v>0</v>
      </c>
      <c r="AE31" s="5"/>
      <c r="AF31" s="4"/>
      <c r="AG31" s="5"/>
      <c r="AH31" s="5"/>
      <c r="AI31" s="4">
        <v>1106960</v>
      </c>
      <c r="AJ31" s="4">
        <v>0</v>
      </c>
      <c r="AK31" s="5"/>
      <c r="AL31" s="5">
        <v>7764944</v>
      </c>
      <c r="AM31" s="5">
        <v>0</v>
      </c>
      <c r="AN31" s="5"/>
      <c r="AO31" s="5">
        <v>1584198</v>
      </c>
      <c r="AP31" s="5">
        <v>0</v>
      </c>
      <c r="AQ31" s="5"/>
      <c r="AR31" s="4"/>
      <c r="AS31" s="4"/>
      <c r="AT31" s="5"/>
      <c r="AU31" s="35"/>
      <c r="AV31" s="35"/>
      <c r="AW31" s="34"/>
      <c r="AX31" s="4">
        <v>21101200</v>
      </c>
      <c r="AY31" s="4">
        <v>0</v>
      </c>
      <c r="AZ31" s="5"/>
      <c r="BA31" s="5">
        <v>742074</v>
      </c>
      <c r="BB31" s="5">
        <v>0</v>
      </c>
      <c r="BC31" s="5"/>
      <c r="BD31" s="5">
        <v>652360</v>
      </c>
      <c r="BE31" s="5">
        <v>0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>
        <f t="shared" si="20"/>
        <v>444586213</v>
      </c>
      <c r="BQ31" s="5">
        <f t="shared" si="21"/>
        <v>0</v>
      </c>
      <c r="BR31" s="5">
        <f t="shared" si="6"/>
        <v>0</v>
      </c>
    </row>
    <row r="32" spans="1:73" s="11" customFormat="1" ht="12" customHeight="1">
      <c r="A32" s="9" t="s">
        <v>42</v>
      </c>
      <c r="B32" s="7">
        <f>SUM(B5:B31)</f>
        <v>2783459393</v>
      </c>
      <c r="C32" s="7">
        <f>SUM(C5:C31)</f>
        <v>673834415.14</v>
      </c>
      <c r="D32" s="14">
        <f t="shared" si="7"/>
        <v>24.208523279865215</v>
      </c>
      <c r="E32" s="7">
        <f>SUM(E5:E31)</f>
        <v>3420490614</v>
      </c>
      <c r="F32" s="7">
        <f>SUM(F5:F31)</f>
        <v>1076865993.15</v>
      </c>
      <c r="G32" s="7">
        <f t="shared" si="0"/>
        <v>31.48279339643293</v>
      </c>
      <c r="H32" s="7">
        <f>SUM(H5:H31)</f>
        <v>53716830</v>
      </c>
      <c r="I32" s="7">
        <f>SUM(I5:I31)</f>
        <v>21578494.47</v>
      </c>
      <c r="J32" s="7">
        <f t="shared" si="1"/>
        <v>40.17082629410559</v>
      </c>
      <c r="K32" s="7">
        <f>SUM(K5:K31)</f>
        <v>5917184929</v>
      </c>
      <c r="L32" s="7">
        <f>SUM(L5:L31)</f>
        <v>1459967208.56</v>
      </c>
      <c r="M32" s="14">
        <f t="shared" si="8"/>
        <v>24.673340888920524</v>
      </c>
      <c r="N32" s="7">
        <f>SUM(N5:N31)</f>
        <v>951001100</v>
      </c>
      <c r="O32" s="7">
        <f>SUM(O5:O31)</f>
        <v>301850348</v>
      </c>
      <c r="P32" s="7">
        <f t="shared" si="9"/>
        <v>31.740273276234905</v>
      </c>
      <c r="Q32" s="7">
        <f>SUM(Q5:Q31)</f>
        <v>347771231</v>
      </c>
      <c r="R32" s="7">
        <f>SUM(R5:R31)</f>
        <v>88897978</v>
      </c>
      <c r="S32" s="14">
        <f t="shared" si="10"/>
        <v>25.56220011194658</v>
      </c>
      <c r="T32" s="7">
        <f>SUM(T5:T31)</f>
        <v>2527352</v>
      </c>
      <c r="U32" s="7">
        <f>SUM(U5:U31)</f>
        <v>447139.41000000003</v>
      </c>
      <c r="V32" s="7">
        <f t="shared" si="22"/>
        <v>17.69201163905938</v>
      </c>
      <c r="W32" s="7">
        <f>SUM(W5:W31)</f>
        <v>3027213523</v>
      </c>
      <c r="X32" s="7">
        <f>SUM(X5:X31)</f>
        <v>655242794.17</v>
      </c>
      <c r="Y32" s="7">
        <f t="shared" si="11"/>
        <v>21.645080176592487</v>
      </c>
      <c r="Z32" s="7">
        <f>SUM(Z5:Z31)</f>
        <v>245275058</v>
      </c>
      <c r="AA32" s="7">
        <f>SUM(AA5:AA31)</f>
        <v>97510000</v>
      </c>
      <c r="AB32" s="7">
        <f t="shared" si="12"/>
        <v>39.75536721715912</v>
      </c>
      <c r="AC32" s="7">
        <f>SUM(AC5:AC31)</f>
        <v>12158119</v>
      </c>
      <c r="AD32" s="7">
        <f>SUM(AD5:AD31)</f>
        <v>6771572</v>
      </c>
      <c r="AE32" s="7">
        <f>AD32/AC32*100</f>
        <v>55.69588519408306</v>
      </c>
      <c r="AF32" s="7">
        <f>SUM(AF5:AF30)</f>
        <v>2035584</v>
      </c>
      <c r="AG32" s="7">
        <v>0</v>
      </c>
      <c r="AH32" s="7">
        <v>0</v>
      </c>
      <c r="AI32" s="7">
        <f>SUM(AI5:AI31)</f>
        <v>22139208</v>
      </c>
      <c r="AJ32" s="7">
        <f>SUM(AJ5:AJ31)</f>
        <v>4919021</v>
      </c>
      <c r="AK32" s="7">
        <f t="shared" si="14"/>
        <v>22.218595172871584</v>
      </c>
      <c r="AL32" s="7">
        <f>SUM(AL5:AL31)</f>
        <v>232579019</v>
      </c>
      <c r="AM32" s="7">
        <f>SUM(AM5:AM31)</f>
        <v>73826840.34</v>
      </c>
      <c r="AN32" s="14">
        <f>AM32/AL32*100</f>
        <v>31.742691433400534</v>
      </c>
      <c r="AO32" s="7">
        <f>SUM(AO5:AO31)</f>
        <v>31683200</v>
      </c>
      <c r="AP32" s="7">
        <f>SUM(AP5:AP31)</f>
        <v>7195638.99</v>
      </c>
      <c r="AQ32" s="7">
        <f>AP32/AO32*100</f>
        <v>22.71121285097465</v>
      </c>
      <c r="AR32" s="7">
        <f>SUM(AR5:AR30)</f>
        <v>66850073</v>
      </c>
      <c r="AS32" s="7">
        <f>SUM(AS5:AS30)</f>
        <v>15979769.000000002</v>
      </c>
      <c r="AT32" s="7">
        <f t="shared" si="3"/>
        <v>23.90389162327467</v>
      </c>
      <c r="AU32" s="36">
        <f>SUM(AU5:AU31)</f>
        <v>0</v>
      </c>
      <c r="AV32" s="36">
        <f>SUM(AV5:AV31)</f>
        <v>0</v>
      </c>
      <c r="AW32" s="37" t="e">
        <f t="shared" si="15"/>
        <v>#DIV/0!</v>
      </c>
      <c r="AX32" s="7">
        <f>SUM(AX5:AX31)</f>
        <v>422024000</v>
      </c>
      <c r="AY32" s="7">
        <f>SUM(AY5:AY31)</f>
        <v>86507710.95000002</v>
      </c>
      <c r="AZ32" s="7">
        <f t="shared" si="4"/>
        <v>20.4982917914621</v>
      </c>
      <c r="BA32" s="7">
        <f>SUM(BA5:BA30)</f>
        <v>17809758</v>
      </c>
      <c r="BB32" s="7">
        <f>SUM(BB5:BB30)</f>
        <v>4515000</v>
      </c>
      <c r="BC32" s="7">
        <f t="shared" si="5"/>
        <v>25.35127091564074</v>
      </c>
      <c r="BD32" s="7">
        <f>SUM(BD5:BD31)</f>
        <v>13047200</v>
      </c>
      <c r="BE32" s="7">
        <f>SUM(BE5:BE31)</f>
        <v>2960874.7800000003</v>
      </c>
      <c r="BF32" s="14">
        <f t="shared" si="16"/>
        <v>22.693564749524807</v>
      </c>
      <c r="BG32" s="7">
        <f>SUM(BG5:BG30)</f>
        <v>106600</v>
      </c>
      <c r="BH32" s="7">
        <f>SUM(BH5:BH30)</f>
        <v>0</v>
      </c>
      <c r="BI32" s="14">
        <f t="shared" si="17"/>
        <v>0</v>
      </c>
      <c r="BJ32" s="14">
        <f>SUM(BJ5:BJ31)</f>
        <v>14679585</v>
      </c>
      <c r="BK32" s="14">
        <f>SUM(BK5:BK31)</f>
        <v>0</v>
      </c>
      <c r="BL32" s="15">
        <f t="shared" si="18"/>
        <v>0</v>
      </c>
      <c r="BM32" s="15">
        <f>SUM(BM5:BM31)</f>
        <v>15998900.000000004</v>
      </c>
      <c r="BN32" s="15">
        <f>SUM(BN5:BN31)</f>
        <v>0</v>
      </c>
      <c r="BO32" s="15">
        <f>BN32/BM32*100</f>
        <v>0</v>
      </c>
      <c r="BP32" s="15">
        <f>SUM(BP5:BP31)</f>
        <v>17600493350</v>
      </c>
      <c r="BQ32" s="15">
        <f>SUM(BQ5:BQ31)</f>
        <v>4578870797.960001</v>
      </c>
      <c r="BR32" s="7">
        <f t="shared" si="6"/>
        <v>26.015582102759645</v>
      </c>
      <c r="BS32" s="10"/>
      <c r="BT32" s="10"/>
      <c r="BU32" s="10"/>
    </row>
    <row r="33" spans="29:72" ht="12.75">
      <c r="AC33" s="1"/>
      <c r="AD33" s="1"/>
      <c r="AF33" s="1"/>
      <c r="AG33" s="1"/>
      <c r="AI33" s="1"/>
      <c r="AJ33" s="1"/>
      <c r="AO33" s="1"/>
      <c r="AP33" s="1"/>
      <c r="AR33" s="1"/>
      <c r="AS33" s="1"/>
      <c r="AU33" s="38"/>
      <c r="AV33" s="38"/>
      <c r="AX33" s="1"/>
      <c r="AY33" s="1"/>
      <c r="BA33" s="1"/>
      <c r="BB33" s="1"/>
      <c r="BP33" s="1"/>
      <c r="BQ33" s="1"/>
      <c r="BT33" s="1"/>
    </row>
  </sheetData>
  <sheetProtection/>
  <mergeCells count="25">
    <mergeCell ref="A1:BR1"/>
    <mergeCell ref="T3:V3"/>
    <mergeCell ref="W3:Y3"/>
    <mergeCell ref="AR3:AT3"/>
    <mergeCell ref="AU3:AW3"/>
    <mergeCell ref="AX3:AZ3"/>
    <mergeCell ref="BA3:BC3"/>
    <mergeCell ref="A3:A4"/>
    <mergeCell ref="B3:D3"/>
    <mergeCell ref="E3:G3"/>
    <mergeCell ref="H3:J3"/>
    <mergeCell ref="K3:M3"/>
    <mergeCell ref="N3:P3"/>
    <mergeCell ref="BD3:BF3"/>
    <mergeCell ref="Q3:S3"/>
    <mergeCell ref="AL3:AN3"/>
    <mergeCell ref="BP3:BR3"/>
    <mergeCell ref="Z3:AB3"/>
    <mergeCell ref="AC3:AE3"/>
    <mergeCell ref="AF3:AH3"/>
    <mergeCell ref="AI3:AK3"/>
    <mergeCell ref="AO3:AQ3"/>
    <mergeCell ref="BG3:BI3"/>
    <mergeCell ref="BJ3:BL3"/>
    <mergeCell ref="BM3:BO3"/>
  </mergeCells>
  <printOptions/>
  <pageMargins left="0" right="0" top="0" bottom="0" header="0" footer="0"/>
  <pageSetup fitToWidth="6" horizontalDpi="600" verticalDpi="600" orientation="landscape" paperSize="9" scale="73" r:id="rId1"/>
  <colBreaks count="5" manualBreakCount="5">
    <brk id="13" max="30" man="1"/>
    <brk id="25" max="30" man="1"/>
    <brk id="37" max="30" man="1"/>
    <brk id="52" max="30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2018-05-30T07:01:04Z</cp:lastPrinted>
  <dcterms:created xsi:type="dcterms:W3CDTF">2014-03-20T11:05:03Z</dcterms:created>
  <dcterms:modified xsi:type="dcterms:W3CDTF">2020-06-29T13:34:06Z</dcterms:modified>
  <cp:category/>
  <cp:version/>
  <cp:contentType/>
  <cp:contentStatus/>
</cp:coreProperties>
</file>